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9120" activeTab="0"/>
  </bookViews>
  <sheets>
    <sheet name="Лист1" sheetId="1" r:id="rId1"/>
  </sheets>
  <definedNames>
    <definedName name="_xlnm.Print_Titles" localSheetId="0">'Лист1'!$6:$8</definedName>
    <definedName name="_xlnm.Print_Area" localSheetId="0">'Лист1'!$A$1:$D$100</definedName>
  </definedNames>
  <calcPr fullCalcOnLoad="1"/>
</workbook>
</file>

<file path=xl/sharedStrings.xml><?xml version="1.0" encoding="utf-8"?>
<sst xmlns="http://schemas.openxmlformats.org/spreadsheetml/2006/main" count="189" uniqueCount="166">
  <si>
    <t>ШТРАФЫ, САНКЦИИ, ВОЗМЕЩЕНИЕ УЩЕРБА</t>
  </si>
  <si>
    <t>ПРОЧИЕ НЕНАЛОГОВЫЕ ДОХОДЫ</t>
  </si>
  <si>
    <t>ИТОГО СОБСТВЕННЫЕ  ДОХОДЫ</t>
  </si>
  <si>
    <t>3</t>
  </si>
  <si>
    <t>НАЛОГИ НА ИМУЩЕСТВО</t>
  </si>
  <si>
    <t>Земельный налог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</si>
  <si>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</si>
  <si>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</si>
  <si>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182 1 01 01010 00 0000 110</t>
  </si>
  <si>
    <t>Налог на доходы физических лиц - всего</t>
  </si>
  <si>
    <t xml:space="preserve"> налог на доходы физических лиц 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</si>
  <si>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182 1 05 02000 01 0000 110</t>
  </si>
  <si>
    <t>Налоги на имущество физических лиц, зачисляемый в бюджеты поселений</t>
  </si>
  <si>
    <t>182 1 06 01030 10 0000 110</t>
  </si>
  <si>
    <t>182 1 06 01030 10 1000 110</t>
  </si>
  <si>
    <t>182 1 06 01030 10 2000 110</t>
  </si>
  <si>
    <t>182 1 06 01030 10 3000 110</t>
  </si>
  <si>
    <t>Земельный налог, взимаемый по ставке, установл. п.п.1 п.1 ст.394 НК РФ, зачисляем.в бюджеты поселений</t>
  </si>
  <si>
    <t>182 1 06 06013 10 1000 110</t>
  </si>
  <si>
    <t>182 1 06 06013 10 2000 110</t>
  </si>
  <si>
    <t>Земельный налог ( по обязательствам, возникшим до 1 января 2006 г)</t>
  </si>
  <si>
    <t>Земельный налог, взимаемый по ставке, установл. п.п.2 п.1 ст.394 НК РФ, зачисляем.в бюджеты поселений</t>
  </si>
  <si>
    <t>182 1 06 06023 10 1000 110</t>
  </si>
  <si>
    <t>доходы от реализации имущества, находящегося в собственности поселений (в части реализации основных средств по указанному имуществу)</t>
  </si>
  <si>
    <t>доходы от реализации имущества, находящегося в собственности поселений (в части реализации материальных запасов по указанному имуществу)</t>
  </si>
  <si>
    <t>доходы от реализации иного имущества, находящегося в собственности  поселений (в части реализации основных средств по указанному имуществу)</t>
  </si>
  <si>
    <t>доходы от реализации иного имущества, находящегося в собственности поселений (в части реализации материальных запасов по указанному имуществу)</t>
  </si>
  <si>
    <t>000 1 16 00000 00 0000 000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</si>
  <si>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</si>
  <si>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</si>
  <si>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Наименование показателя</t>
  </si>
  <si>
    <t>Код дохода по КД</t>
  </si>
  <si>
    <t>НАЛОГИ НА ПРИБЫЛЬ, ДОХОДЫ</t>
  </si>
  <si>
    <t>Налог на прибыль организаций</t>
  </si>
  <si>
    <t xml:space="preserve"> -налог на прибыль организаций, зачисляемый в бюджеты бюджетной системы Российской Федерации по соответствующим ставкам</t>
  </si>
  <si>
    <t>- налог на доходы физических лиц c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</si>
  <si>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НАЛОГИ НА СОВОКУПНЫЙ ДОХОД</t>
  </si>
  <si>
    <t>Единый 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</si>
  <si>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</si>
  <si>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</si>
  <si>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Арендная плата и поступления от продажи права на заключение договоров аренды земельных участков, государственная собственность на которые не разграничена, расположенных в границах поселений ( за исключением земельных участков, предназначенных для целей жилищного строительства)</t>
  </si>
  <si>
    <t>Арендная плата и поступления от продажи права на заключение договоров аренды за земли, находящиеся в собственности поселений</t>
  </si>
  <si>
    <t>182 1 01 02000 00 0000 110</t>
  </si>
  <si>
    <t>182 1 05 00000 00 0000 110</t>
  </si>
  <si>
    <t>182 1 01 00000 00 0000 110</t>
  </si>
  <si>
    <t>182 1 06 00000 00 0000 110</t>
  </si>
  <si>
    <t>182 1 06 06000 10 0000 110</t>
  </si>
  <si>
    <t>182 1 09 00000 00 0000 110</t>
  </si>
  <si>
    <t>162 1 11 05025 10 0000 120</t>
  </si>
  <si>
    <t>Прочие доходы бюджетов поселений от оказания платных услуг и компенсации затрат государства</t>
  </si>
  <si>
    <t>162 1 14 06014 10 0000 420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</si>
  <si>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</si>
  <si>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162 1 14 00000 00 0000 000</t>
  </si>
  <si>
    <t>162 1 14 02030 10 0000 410</t>
  </si>
  <si>
    <t>162 1 14 02030 10 0000 440</t>
  </si>
  <si>
    <t>162 1 14 02033 10 0000 410</t>
  </si>
  <si>
    <t>162 1 14 02033 10 0000 440</t>
  </si>
  <si>
    <t>000 1 16 03010 01 0000 140</t>
  </si>
  <si>
    <t>000 1 16 90050 10 0000 140</t>
  </si>
  <si>
    <t>000 1 17 02000 10 0000 180</t>
  </si>
  <si>
    <t xml:space="preserve">182 1 01 01000 00 0000 110 </t>
  </si>
  <si>
    <t>Прочие поступления от денежных взысканий (штрафов) и иных сумм в возмещение ущерба, зачисляемые в бюджеты поселений</t>
  </si>
  <si>
    <t>Невыясненные поступления, зачисляемые в бюджеты поселений</t>
  </si>
  <si>
    <t>Возмещение потерь сельскохозяйственного производства, связанных с изъятием сельскохозяйственных угодий, расположенных на территориях поселений (по обязательствам возникшим до 1 января 2008 года)</t>
  </si>
  <si>
    <t>Прочие неналоговые доходы бюджетов поселений</t>
  </si>
  <si>
    <t>Налог на доходы физических лиц полученных в виде дивидендов от долевого участия в деятельности организации</t>
  </si>
  <si>
    <t xml:space="preserve">182 1 01 02010 01 1000 110 </t>
  </si>
  <si>
    <t>163 1 11 05010 10 1000 120</t>
  </si>
  <si>
    <t>262 1 17 00000 00 0000 000</t>
  </si>
  <si>
    <t>100 1 17 01050 10 0000 180</t>
  </si>
  <si>
    <t>182 1 05 03000 01 2000 110</t>
  </si>
  <si>
    <t>262 1 17 05050 10 0000 180</t>
  </si>
  <si>
    <t>162 1 14 06014 10 0000 430</t>
  </si>
  <si>
    <t>ИТОГО БЕЗВОЗМЕЗДНЫЕ ПОСТУПЛЕНИЯ</t>
  </si>
  <si>
    <t>1</t>
  </si>
  <si>
    <t>4</t>
  </si>
  <si>
    <t>Всего доходов:</t>
  </si>
  <si>
    <t>Безвозмездные поступления</t>
  </si>
  <si>
    <t>Дотации от других бюджетов бюджетной системы Российской Федерации,  в том числе:</t>
  </si>
  <si>
    <t>Субвенции бюджетам поселений на выполнение передаваемых полномочий субъектов Российской Федерации</t>
  </si>
  <si>
    <t>Дотация на выравнивание бюджетной обеспеченности из средств краевого бюджета</t>
  </si>
  <si>
    <t>Дотация на выравнивание бюджетной обеспеченности из средств районного бюджета</t>
  </si>
  <si>
    <t xml:space="preserve">Субвенции бюджетам на осуществление первичного воинского учета на территориях, где отсутствуют военные комиссариаты </t>
  </si>
  <si>
    <t>Иные межбюджетные трансфеты</t>
  </si>
  <si>
    <t>Прочие межбюджетные трансфеты</t>
  </si>
  <si>
    <t>Субвенции на создание и содержание административных комиссий</t>
  </si>
  <si>
    <t>182 1 05 03000 01 0000 110</t>
  </si>
  <si>
    <t>Субсидии на организацию и проведение акарицидных обработок мест массового отдыха населения</t>
  </si>
  <si>
    <t>807 2 02 01001 10 0000 151</t>
  </si>
  <si>
    <t>807 2 02 03000 10 0000 151</t>
  </si>
  <si>
    <t>807 2 02 03015 10 0000 151</t>
  </si>
  <si>
    <t xml:space="preserve">807 2 02 03024 10 4901 151 </t>
  </si>
  <si>
    <t>807 2 02 04999 10 0000 151</t>
  </si>
  <si>
    <t>807 2 02 00000 00 0000 151</t>
  </si>
  <si>
    <t>807 2 02 04999 10 5701 151</t>
  </si>
  <si>
    <r>
      <t>Денежные взыскания (штрафы0 за нарушение законодательства о налогах и сборах, предусмотренные статьями 116, 117, 118, п. 1 и 2 ст. 120, ст. 125, 126, 128, 129, 129</t>
    </r>
    <r>
      <rPr>
        <sz val="10"/>
        <rFont val="Arial Cyr"/>
        <family val="0"/>
      </rPr>
      <t>¹</t>
    </r>
    <r>
      <rPr>
        <sz val="10"/>
        <rFont val="Times New Roman"/>
        <family val="1"/>
      </rPr>
      <t>, 132, 133, 134, 135, 135</t>
    </r>
    <r>
      <rPr>
        <sz val="10"/>
        <rFont val="Arial Cyr"/>
        <family val="0"/>
      </rPr>
      <t>¹ Налогового кодекса Российской Федерации</t>
    </r>
  </si>
  <si>
    <t>807 2 02 01001 10 0101 151</t>
  </si>
  <si>
    <t>807 2 02 04999 10 5002 151</t>
  </si>
  <si>
    <t>Субсидия на обеспечение первичных мер пожарной безопасности</t>
  </si>
  <si>
    <t>Единый сельскохозяйственный налог (за налоговые периоды, истекшие до 1 января 2011 года)</t>
  </si>
  <si>
    <t>807 2 02 04999 10 5801 151</t>
  </si>
  <si>
    <t>183 1 09 04050 10 1000 110</t>
  </si>
  <si>
    <t>183 1 01 02021 01 1000 110</t>
  </si>
  <si>
    <t>184 1 01 02021 01 1000 110</t>
  </si>
  <si>
    <t>185 1 01 02021 01 1000 110</t>
  </si>
  <si>
    <t>186 1 01 02021 01 1000 110</t>
  </si>
  <si>
    <t>187 1 01 02021 01 1000 110</t>
  </si>
  <si>
    <t>188 1 01 02021 01 1000 110</t>
  </si>
  <si>
    <t>807 2 02 04000 10 0000 151</t>
  </si>
  <si>
    <t>807 2 02 04999 10 6101 151</t>
  </si>
  <si>
    <t>183 1 06 06023 10 1000 110</t>
  </si>
  <si>
    <t>184 1 06 06023 10 1000 110</t>
  </si>
  <si>
    <t>185 1 06 06023 10 1000 110</t>
  </si>
  <si>
    <t>186 1 06 06023 10 1000 110</t>
  </si>
  <si>
    <t>187 1 06 06023 10 1000 110</t>
  </si>
  <si>
    <t>188 1 06 06023 10 1000 110</t>
  </si>
  <si>
    <t>189 1 06 06023 10 2000 110</t>
  </si>
  <si>
    <t>Исполнено</t>
  </si>
  <si>
    <t xml:space="preserve">Доходы местного бюджета на 2012год </t>
  </si>
  <si>
    <t>Утверждено с учетом изменений на 2012 год</t>
  </si>
  <si>
    <t>182 1 01 02010 01 1000 110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</si>
  <si>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</si>
  <si>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 </t>
  </si>
  <si>
    <t>182 1 01 02030 01 1000 110</t>
  </si>
  <si>
    <t>182 1 01 02030 01 2000 110</t>
  </si>
  <si>
    <t>182 1 01 02030 01 3000 110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</si>
  <si>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</si>
  <si>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182 1 01 02040 01 1000 110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</si>
  <si>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2271 Налогового кодекса Российской Федерации</t>
  </si>
  <si>
    <t>182 1 05 03010 01 1000 110</t>
  </si>
  <si>
    <t>183 1 05 03020 01 1000 110</t>
  </si>
  <si>
    <t>Земельный налог (по обязательствам, возникшим до        1 января 2006 года), мобилизуемый на территориях поселений</t>
  </si>
  <si>
    <t>182 1 09 04053 10 0000 110</t>
  </si>
  <si>
    <t>182 1 09 04053 10 1000 110</t>
  </si>
  <si>
    <t>184 1 09 04053 10 2000 110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</si>
  <si>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</si>
  <si>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162 1 11 05013 10 0000 120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</si>
  <si>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</si>
  <si>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000 1 11 00000 00 0000 120</t>
  </si>
  <si>
    <t>807 1 11 05035 10 0000 120</t>
  </si>
  <si>
    <t>807 1 11 09045 10 0000 120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</si>
  <si>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унитарныъх пердприятьий, в том числе казенных)</t>
  </si>
  <si>
    <t>Прочие доходы от оказания платных услуг получателями средств бюджетов поселений и компенсации затрат бюджетов поселений</t>
  </si>
  <si>
    <t>808 1 11 09045 10 0000 120</t>
  </si>
  <si>
    <t>809 1 11 09045 10 0000 120</t>
  </si>
  <si>
    <t>807 1 13 01995 10 0000 130</t>
  </si>
  <si>
    <t>807 1 13 00000 00 0000 130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</si>
  <si>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</si>
  <si>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 xml:space="preserve">807 2 02 01001 10 4301 151 </t>
  </si>
  <si>
    <t>Субсидии на реализацию мероприятий по энергосбережению и повышению энергетической эффективности в связи с достижением наилучших показателей в области энергосбережения</t>
  </si>
  <si>
    <t>807 2 02 04999 10 2302 151</t>
  </si>
  <si>
    <t>Субсидия на реализацию мероприятий по установлению предельных индексов изменения размера платы граждан за жилое помещение и предельных индексов изменения размера платы граждан за коммунальные услуги</t>
  </si>
  <si>
    <t>Субсидии на частичное возмещение (финансирование) расходов на выплаты, обеспечивающие уровень заработной платы работников бюджетной сферы</t>
  </si>
  <si>
    <t>Субсидии на частичное финансирование (возмещение) расходов на повышение с 1 октября 2012 года размеров оплаты труда глав муниципальных образований городских (сельских) поселений</t>
  </si>
  <si>
    <t>Средства на введение новых систем оплаты труда</t>
  </si>
  <si>
    <t>Субсидии на содержание автомобильных дорог общего пользования местного значения городских и сельских поселений</t>
  </si>
  <si>
    <t>Субсидии на частичное финансирование (возмещение) расходов на увеличение фонда оплаты труда депутатов, выборных должностных лиц местного самоуправления, осуществляющих свои полномочия на постоянной основе, лиц замещающих иные муниципальные должности и муниципальных служащих городских (сельских) поселений</t>
  </si>
  <si>
    <t>807 2 02 04999 10 7501 151</t>
  </si>
  <si>
    <t>807 2 02 04999 10 8701 151</t>
  </si>
  <si>
    <t>807 2 02 04999 10 9106 151</t>
  </si>
  <si>
    <t>807 2 02 04999 10 9701 151</t>
  </si>
  <si>
    <t>Субсидии на частичное финансирование (возмещение) расходов на повышение с 1 октября 2012 года на 6 процентов размеров оплаты труда работников муниципальных библиотек и учреждений культуры клубного типа, в которых в 2012 году произведено увеличение фондов оплаты труда, связанное с введением новых систем оплаты труда без проведения конкурсного отбора</t>
  </si>
  <si>
    <t>807 2 02 04999 10 9801 151</t>
  </si>
  <si>
    <t>2012 год</t>
  </si>
  <si>
    <t>Приложение 3</t>
  </si>
  <si>
    <t>к решению сельского  Совета депутатов от14.05.2013г.  №31-100р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</si>
</sst>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6">
    <font>
      <sz val="8"/>
      <name val="Arial Cyr"/>
      <family val="0"/>
    </font>
    <font>
      <sz val="10"/>
      <name val="Arial Cyr"/>
      <family val="0"/>
    </font>
    <font>
      <sz val="8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i/>
      <sz val="8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0"/>
      <color indexed="12"/>
      <name val="Times New Roman"/>
      <family val="1"/>
    </font>
    <font>
      <sz val="10"/>
      <color indexed="12"/>
      <name val="Times New Roman"/>
      <family val="1"/>
    </font>
    <font>
      <sz val="12"/>
      <name val="Times New Roman"/>
      <family val="1"/>
    </font>
    <font>
      <sz val="10"/>
      <color indexed="48"/>
      <name val="Times New Roman"/>
      <family val="1"/>
    </font>
    <font>
      <b/>
      <sz val="10"/>
      <color indexed="57"/>
      <name val="Times New Roman"/>
      <family val="1"/>
    </font>
    <font>
      <b/>
      <sz val="8"/>
      <name val="Arial Cyr"/>
      <family val="0"/>
    </font>
    <font>
      <sz val="8"/>
      <name val="Arial"/>
      <family val="2"/>
    </font>
    <font>
      <i/>
      <sz val="8"/>
      <name val="Arial"/>
      <family val="2"/>
    </font>
    <font>
      <sz val="9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33" borderId="0" xfId="0" applyFont="1" applyFill="1" applyAlignment="1">
      <alignment/>
    </xf>
    <xf numFmtId="0" fontId="2" fillId="0" borderId="0" xfId="0" applyFont="1" applyAlignment="1">
      <alignment wrapText="1"/>
    </xf>
    <xf numFmtId="0" fontId="7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2" fillId="33" borderId="0" xfId="0" applyFont="1" applyFill="1" applyAlignment="1">
      <alignment horizontal="left"/>
    </xf>
    <xf numFmtId="0" fontId="5" fillId="33" borderId="0" xfId="0" applyFont="1" applyFill="1" applyAlignment="1">
      <alignment horizontal="left"/>
    </xf>
    <xf numFmtId="0" fontId="5" fillId="0" borderId="0" xfId="0" applyFont="1" applyAlignment="1">
      <alignment/>
    </xf>
    <xf numFmtId="49" fontId="5" fillId="0" borderId="10" xfId="0" applyNumberFormat="1" applyFont="1" applyBorder="1" applyAlignment="1">
      <alignment horizontal="center" wrapText="1"/>
    </xf>
    <xf numFmtId="0" fontId="9" fillId="33" borderId="11" xfId="0" applyFont="1" applyFill="1" applyBorder="1" applyAlignment="1">
      <alignment wrapText="1"/>
    </xf>
    <xf numFmtId="0" fontId="4" fillId="0" borderId="11" xfId="0" applyFont="1" applyBorder="1" applyAlignment="1">
      <alignment wrapText="1"/>
    </xf>
    <xf numFmtId="0" fontId="7" fillId="33" borderId="11" xfId="0" applyFont="1" applyFill="1" applyBorder="1" applyAlignment="1">
      <alignment wrapText="1"/>
    </xf>
    <xf numFmtId="0" fontId="2" fillId="0" borderId="11" xfId="0" applyFont="1" applyBorder="1" applyAlignment="1">
      <alignment wrapText="1"/>
    </xf>
    <xf numFmtId="0" fontId="10" fillId="0" borderId="11" xfId="0" applyFont="1" applyBorder="1" applyAlignment="1">
      <alignment wrapText="1"/>
    </xf>
    <xf numFmtId="0" fontId="10" fillId="33" borderId="11" xfId="0" applyFont="1" applyFill="1" applyBorder="1" applyAlignment="1">
      <alignment wrapText="1"/>
    </xf>
    <xf numFmtId="0" fontId="2" fillId="33" borderId="11" xfId="0" applyFont="1" applyFill="1" applyBorder="1" applyAlignment="1">
      <alignment wrapText="1"/>
    </xf>
    <xf numFmtId="0" fontId="7" fillId="0" borderId="11" xfId="0" applyFont="1" applyBorder="1" applyAlignment="1">
      <alignment wrapText="1"/>
    </xf>
    <xf numFmtId="49" fontId="3" fillId="0" borderId="10" xfId="0" applyNumberFormat="1" applyFont="1" applyBorder="1" applyAlignment="1">
      <alignment horizontal="center" wrapText="1"/>
    </xf>
    <xf numFmtId="49" fontId="3" fillId="33" borderId="12" xfId="0" applyNumberFormat="1" applyFont="1" applyFill="1" applyBorder="1" applyAlignment="1">
      <alignment horizontal="center"/>
    </xf>
    <xf numFmtId="49" fontId="11" fillId="33" borderId="13" xfId="0" applyNumberFormat="1" applyFont="1" applyFill="1" applyBorder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49" fontId="8" fillId="33" borderId="13" xfId="0" applyNumberFormat="1" applyFont="1" applyFill="1" applyBorder="1" applyAlignment="1">
      <alignment horizontal="center"/>
    </xf>
    <xf numFmtId="49" fontId="3" fillId="33" borderId="13" xfId="0" applyNumberFormat="1" applyFont="1" applyFill="1" applyBorder="1" applyAlignment="1">
      <alignment horizontal="center"/>
    </xf>
    <xf numFmtId="49" fontId="11" fillId="0" borderId="13" xfId="0" applyNumberFormat="1" applyFont="1" applyBorder="1" applyAlignment="1">
      <alignment horizontal="center"/>
    </xf>
    <xf numFmtId="49" fontId="12" fillId="0" borderId="13" xfId="0" applyNumberFormat="1" applyFont="1" applyBorder="1" applyAlignment="1">
      <alignment horizontal="center"/>
    </xf>
    <xf numFmtId="0" fontId="3" fillId="33" borderId="13" xfId="0" applyFont="1" applyFill="1" applyBorder="1" applyAlignment="1">
      <alignment horizontal="center" wrapText="1"/>
    </xf>
    <xf numFmtId="0" fontId="8" fillId="33" borderId="13" xfId="0" applyFont="1" applyFill="1" applyBorder="1" applyAlignment="1">
      <alignment horizontal="center" wrapText="1"/>
    </xf>
    <xf numFmtId="0" fontId="6" fillId="33" borderId="14" xfId="0" applyFont="1" applyFill="1" applyBorder="1" applyAlignment="1">
      <alignment wrapText="1"/>
    </xf>
    <xf numFmtId="0" fontId="8" fillId="0" borderId="0" xfId="0" applyFont="1" applyAlignment="1">
      <alignment/>
    </xf>
    <xf numFmtId="3" fontId="4" fillId="33" borderId="13" xfId="0" applyNumberFormat="1" applyFont="1" applyFill="1" applyBorder="1" applyAlignment="1">
      <alignment horizontal="center"/>
    </xf>
    <xf numFmtId="0" fontId="4" fillId="0" borderId="15" xfId="0" applyFont="1" applyBorder="1" applyAlignment="1">
      <alignment wrapText="1"/>
    </xf>
    <xf numFmtId="4" fontId="5" fillId="0" borderId="0" xfId="0" applyNumberFormat="1" applyFont="1" applyAlignment="1">
      <alignment/>
    </xf>
    <xf numFmtId="0" fontId="13" fillId="0" borderId="11" xfId="0" applyFont="1" applyBorder="1" applyAlignment="1">
      <alignment wrapText="1"/>
    </xf>
    <xf numFmtId="49" fontId="14" fillId="0" borderId="13" xfId="0" applyNumberFormat="1" applyFont="1" applyBorder="1" applyAlignment="1">
      <alignment horizontal="center"/>
    </xf>
    <xf numFmtId="3" fontId="11" fillId="33" borderId="13" xfId="0" applyNumberFormat="1" applyFont="1" applyFill="1" applyBorder="1" applyAlignment="1">
      <alignment horizontal="center"/>
    </xf>
    <xf numFmtId="3" fontId="8" fillId="0" borderId="13" xfId="0" applyNumberFormat="1" applyFont="1" applyBorder="1" applyAlignment="1">
      <alignment horizontal="center"/>
    </xf>
    <xf numFmtId="3" fontId="3" fillId="33" borderId="13" xfId="0" applyNumberFormat="1" applyFont="1" applyFill="1" applyBorder="1" applyAlignment="1">
      <alignment horizontal="center"/>
    </xf>
    <xf numFmtId="3" fontId="8" fillId="33" borderId="13" xfId="0" applyNumberFormat="1" applyFont="1" applyFill="1" applyBorder="1" applyAlignment="1">
      <alignment horizontal="center"/>
    </xf>
    <xf numFmtId="3" fontId="11" fillId="0" borderId="13" xfId="0" applyNumberFormat="1" applyFont="1" applyBorder="1" applyAlignment="1">
      <alignment horizontal="center"/>
    </xf>
    <xf numFmtId="4" fontId="8" fillId="0" borderId="13" xfId="0" applyNumberFormat="1" applyFont="1" applyBorder="1" applyAlignment="1">
      <alignment horizontal="center"/>
    </xf>
    <xf numFmtId="0" fontId="3" fillId="33" borderId="11" xfId="0" applyFont="1" applyFill="1" applyBorder="1" applyAlignment="1">
      <alignment wrapText="1"/>
    </xf>
    <xf numFmtId="0" fontId="11" fillId="33" borderId="11" xfId="0" applyFont="1" applyFill="1" applyBorder="1" applyAlignment="1">
      <alignment wrapText="1"/>
    </xf>
    <xf numFmtId="0" fontId="8" fillId="33" borderId="11" xfId="0" applyFont="1" applyFill="1" applyBorder="1" applyAlignment="1">
      <alignment wrapText="1"/>
    </xf>
    <xf numFmtId="0" fontId="11" fillId="0" borderId="11" xfId="0" applyFont="1" applyBorder="1" applyAlignment="1">
      <alignment wrapText="1"/>
    </xf>
    <xf numFmtId="0" fontId="8" fillId="0" borderId="11" xfId="0" applyFont="1" applyBorder="1" applyAlignment="1">
      <alignment wrapText="1"/>
    </xf>
    <xf numFmtId="0" fontId="12" fillId="0" borderId="11" xfId="0" applyFont="1" applyBorder="1" applyAlignment="1">
      <alignment wrapText="1"/>
    </xf>
    <xf numFmtId="0" fontId="3" fillId="33" borderId="16" xfId="0" applyFont="1" applyFill="1" applyBorder="1" applyAlignment="1">
      <alignment horizontal="left" wrapText="1"/>
    </xf>
    <xf numFmtId="3" fontId="3" fillId="0" borderId="13" xfId="0" applyNumberFormat="1" applyFont="1" applyBorder="1" applyAlignment="1">
      <alignment horizontal="center"/>
    </xf>
    <xf numFmtId="0" fontId="8" fillId="0" borderId="13" xfId="0" applyFont="1" applyBorder="1" applyAlignment="1">
      <alignment/>
    </xf>
    <xf numFmtId="0" fontId="8" fillId="33" borderId="16" xfId="0" applyFont="1" applyFill="1" applyBorder="1" applyAlignment="1">
      <alignment horizontal="left" wrapText="1"/>
    </xf>
    <xf numFmtId="0" fontId="3" fillId="0" borderId="13" xfId="0" applyFont="1" applyBorder="1" applyAlignment="1">
      <alignment wrapText="1"/>
    </xf>
    <xf numFmtId="0" fontId="3" fillId="0" borderId="13" xfId="0" applyFont="1" applyBorder="1" applyAlignment="1">
      <alignment horizontal="center"/>
    </xf>
    <xf numFmtId="0" fontId="8" fillId="0" borderId="13" xfId="0" applyFont="1" applyBorder="1" applyAlignment="1">
      <alignment wrapText="1"/>
    </xf>
    <xf numFmtId="0" fontId="8" fillId="0" borderId="13" xfId="0" applyFont="1" applyBorder="1" applyAlignment="1">
      <alignment horizontal="center"/>
    </xf>
    <xf numFmtId="0" fontId="15" fillId="0" borderId="13" xfId="0" applyFont="1" applyBorder="1" applyAlignment="1">
      <alignment wrapText="1"/>
    </xf>
    <xf numFmtId="0" fontId="8" fillId="0" borderId="17" xfId="0" applyFont="1" applyBorder="1" applyAlignment="1">
      <alignment horizontal="center"/>
    </xf>
    <xf numFmtId="49" fontId="16" fillId="0" borderId="13" xfId="0" applyNumberFormat="1" applyFont="1" applyBorder="1" applyAlignment="1">
      <alignment horizontal="center"/>
    </xf>
    <xf numFmtId="3" fontId="16" fillId="0" borderId="13" xfId="0" applyNumberFormat="1" applyFont="1" applyBorder="1" applyAlignment="1">
      <alignment horizontal="center"/>
    </xf>
    <xf numFmtId="3" fontId="14" fillId="0" borderId="13" xfId="0" applyNumberFormat="1" applyFont="1" applyBorder="1" applyAlignment="1">
      <alignment horizontal="center"/>
    </xf>
    <xf numFmtId="0" fontId="17" fillId="0" borderId="13" xfId="0" applyFont="1" applyBorder="1" applyAlignment="1">
      <alignment wrapText="1"/>
    </xf>
    <xf numFmtId="0" fontId="17" fillId="0" borderId="13" xfId="0" applyFont="1" applyBorder="1" applyAlignment="1">
      <alignment horizontal="center"/>
    </xf>
    <xf numFmtId="4" fontId="11" fillId="0" borderId="13" xfId="0" applyNumberFormat="1" applyFont="1" applyBorder="1" applyAlignment="1">
      <alignment horizontal="center"/>
    </xf>
    <xf numFmtId="4" fontId="3" fillId="33" borderId="13" xfId="0" applyNumberFormat="1" applyFont="1" applyFill="1" applyBorder="1" applyAlignment="1">
      <alignment horizontal="center"/>
    </xf>
    <xf numFmtId="4" fontId="12" fillId="0" borderId="13" xfId="0" applyNumberFormat="1" applyFont="1" applyBorder="1" applyAlignment="1">
      <alignment horizontal="center"/>
    </xf>
    <xf numFmtId="4" fontId="3" fillId="0" borderId="13" xfId="0" applyNumberFormat="1" applyFont="1" applyBorder="1" applyAlignment="1">
      <alignment horizontal="center"/>
    </xf>
    <xf numFmtId="4" fontId="17" fillId="0" borderId="13" xfId="0" applyNumberFormat="1" applyFont="1" applyBorder="1" applyAlignment="1">
      <alignment/>
    </xf>
    <xf numFmtId="4" fontId="8" fillId="0" borderId="13" xfId="0" applyNumberFormat="1" applyFont="1" applyBorder="1" applyAlignment="1">
      <alignment/>
    </xf>
    <xf numFmtId="0" fontId="18" fillId="0" borderId="18" xfId="0" applyFont="1" applyBorder="1" applyAlignment="1">
      <alignment horizontal="center" vertical="center" wrapText="1"/>
    </xf>
    <xf numFmtId="4" fontId="11" fillId="33" borderId="13" xfId="0" applyNumberFormat="1" applyFont="1" applyFill="1" applyBorder="1" applyAlignment="1">
      <alignment horizontal="center"/>
    </xf>
    <xf numFmtId="4" fontId="3" fillId="33" borderId="12" xfId="0" applyNumberFormat="1" applyFont="1" applyFill="1" applyBorder="1" applyAlignment="1">
      <alignment horizontal="center"/>
    </xf>
    <xf numFmtId="49" fontId="5" fillId="0" borderId="10" xfId="0" applyNumberFormat="1" applyFont="1" applyBorder="1" applyAlignment="1">
      <alignment horizontal="center" vertical="center" wrapText="1"/>
    </xf>
    <xf numFmtId="4" fontId="11" fillId="0" borderId="19" xfId="0" applyNumberFormat="1" applyFont="1" applyBorder="1" applyAlignment="1">
      <alignment horizontal="center"/>
    </xf>
    <xf numFmtId="4" fontId="8" fillId="33" borderId="20" xfId="0" applyNumberFormat="1" applyFont="1" applyFill="1" applyBorder="1" applyAlignment="1">
      <alignment horizontal="center" wrapText="1"/>
    </xf>
    <xf numFmtId="4" fontId="13" fillId="0" borderId="13" xfId="0" applyNumberFormat="1" applyFont="1" applyBorder="1" applyAlignment="1">
      <alignment horizontal="center"/>
    </xf>
    <xf numFmtId="4" fontId="3" fillId="0" borderId="13" xfId="0" applyNumberFormat="1" applyFont="1" applyBorder="1" applyAlignment="1">
      <alignment/>
    </xf>
    <xf numFmtId="0" fontId="19" fillId="0" borderId="13" xfId="0" applyFont="1" applyBorder="1" applyAlignment="1">
      <alignment vertical="distributed"/>
    </xf>
    <xf numFmtId="164" fontId="8" fillId="0" borderId="13" xfId="0" applyNumberFormat="1" applyFont="1" applyBorder="1" applyAlignment="1">
      <alignment horizontal="center"/>
    </xf>
    <xf numFmtId="0" fontId="19" fillId="33" borderId="13" xfId="0" applyFont="1" applyFill="1" applyBorder="1" applyAlignment="1">
      <alignment horizontal="justify" vertical="top" wrapText="1"/>
    </xf>
    <xf numFmtId="0" fontId="20" fillId="33" borderId="13" xfId="0" applyFont="1" applyFill="1" applyBorder="1" applyAlignment="1">
      <alignment horizontal="justify" vertical="top" wrapText="1"/>
    </xf>
    <xf numFmtId="0" fontId="10" fillId="0" borderId="16" xfId="0" applyFont="1" applyBorder="1" applyAlignment="1">
      <alignment wrapText="1"/>
    </xf>
    <xf numFmtId="0" fontId="3" fillId="0" borderId="16" xfId="0" applyFont="1" applyBorder="1" applyAlignment="1">
      <alignment wrapText="1"/>
    </xf>
    <xf numFmtId="4" fontId="14" fillId="0" borderId="13" xfId="0" applyNumberFormat="1" applyFont="1" applyBorder="1" applyAlignment="1">
      <alignment/>
    </xf>
    <xf numFmtId="0" fontId="21" fillId="0" borderId="13" xfId="0" applyFont="1" applyBorder="1" applyAlignment="1">
      <alignment wrapText="1"/>
    </xf>
    <xf numFmtId="0" fontId="10" fillId="0" borderId="13" xfId="0" applyFont="1" applyBorder="1" applyAlignment="1">
      <alignment wrapText="1"/>
    </xf>
    <xf numFmtId="0" fontId="10" fillId="0" borderId="0" xfId="0" applyFont="1" applyAlignment="1">
      <alignment vertical="distributed"/>
    </xf>
    <xf numFmtId="0" fontId="10" fillId="0" borderId="20" xfId="0" applyFont="1" applyBorder="1" applyAlignment="1">
      <alignment vertical="distributed"/>
    </xf>
    <xf numFmtId="0" fontId="8" fillId="0" borderId="13" xfId="0" applyFont="1" applyBorder="1" applyAlignment="1">
      <alignment vertical="justify" wrapText="1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49" fontId="5" fillId="0" borderId="22" xfId="0" applyNumberFormat="1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49" fontId="5" fillId="0" borderId="23" xfId="0" applyNumberFormat="1" applyFont="1" applyBorder="1" applyAlignment="1">
      <alignment horizontal="center" vertical="center" wrapText="1"/>
    </xf>
    <xf numFmtId="49" fontId="5" fillId="0" borderId="24" xfId="0" applyNumberFormat="1" applyFont="1" applyBorder="1" applyAlignment="1">
      <alignment horizontal="center" vertical="center" wrapText="1"/>
    </xf>
    <xf numFmtId="0" fontId="0" fillId="0" borderId="24" xfId="0" applyBorder="1" applyAlignment="1">
      <alignment horizontal="center" wrapText="1"/>
    </xf>
    <xf numFmtId="49" fontId="3" fillId="0" borderId="25" xfId="0" applyNumberFormat="1" applyFont="1" applyBorder="1" applyAlignment="1">
      <alignment horizontal="center" vertical="center" wrapText="1"/>
    </xf>
    <xf numFmtId="49" fontId="3" fillId="0" borderId="26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1"/>
  <sheetViews>
    <sheetView tabSelected="1" zoomScalePageLayoutView="0" workbookViewId="0" topLeftCell="A1">
      <pane xSplit="1" ySplit="8" topLeftCell="B9" activePane="bottomRight" state="frozen"/>
      <selection pane="topLeft" activeCell="A1" sqref="A1"/>
      <selection pane="topRight" activeCell="D1" sqref="D1"/>
      <selection pane="bottomLeft" activeCell="A12" sqref="A12"/>
      <selection pane="bottomRight" activeCell="B2" sqref="B2:D2"/>
    </sheetView>
  </sheetViews>
  <sheetFormatPr defaultColWidth="9.140625" defaultRowHeight="12"/>
  <cols>
    <col min="1" max="1" width="48.8515625" style="4" customWidth="1"/>
    <col min="2" max="2" width="32.7109375" style="4" bestFit="1" customWidth="1"/>
    <col min="3" max="3" width="14.28125" style="1" bestFit="1" customWidth="1"/>
    <col min="4" max="4" width="13.28125" style="1" bestFit="1" customWidth="1"/>
    <col min="5" max="16384" width="9.28125" style="1" customWidth="1"/>
  </cols>
  <sheetData>
    <row r="1" ht="11.25">
      <c r="D1" s="1" t="s">
        <v>164</v>
      </c>
    </row>
    <row r="2" spans="2:4" ht="14.25" customHeight="1">
      <c r="B2" s="90" t="s">
        <v>165</v>
      </c>
      <c r="C2" s="91"/>
      <c r="D2" s="91"/>
    </row>
    <row r="3" ht="8.25" customHeight="1"/>
    <row r="4" spans="1:4" ht="15" customHeight="1">
      <c r="A4" s="92" t="s">
        <v>118</v>
      </c>
      <c r="B4" s="92"/>
      <c r="C4" s="92"/>
      <c r="D4" s="92"/>
    </row>
    <row r="5" spans="1:4" ht="12.75" customHeight="1" thickBot="1">
      <c r="A5" s="33"/>
      <c r="B5" s="33"/>
      <c r="C5" s="33"/>
      <c r="D5" s="33"/>
    </row>
    <row r="6" spans="1:4" ht="30.75" customHeight="1" thickBot="1">
      <c r="A6" s="96" t="s">
        <v>30</v>
      </c>
      <c r="B6" s="99" t="s">
        <v>31</v>
      </c>
      <c r="C6" s="94" t="s">
        <v>163</v>
      </c>
      <c r="D6" s="95"/>
    </row>
    <row r="7" spans="1:4" ht="44.25" customHeight="1" thickBot="1">
      <c r="A7" s="97"/>
      <c r="B7" s="100"/>
      <c r="C7" s="73" t="s">
        <v>119</v>
      </c>
      <c r="D7" s="70" t="s">
        <v>117</v>
      </c>
    </row>
    <row r="8" spans="1:4" s="2" customFormat="1" ht="1.5" customHeight="1" thickBot="1">
      <c r="A8" s="98"/>
      <c r="B8" s="20" t="s">
        <v>74</v>
      </c>
      <c r="C8" s="11" t="s">
        <v>3</v>
      </c>
      <c r="D8" s="11" t="s">
        <v>75</v>
      </c>
    </row>
    <row r="9" spans="1:4" s="3" customFormat="1" ht="16.5" customHeight="1">
      <c r="A9" s="30" t="s">
        <v>32</v>
      </c>
      <c r="B9" s="21" t="s">
        <v>44</v>
      </c>
      <c r="C9" s="72">
        <f>SUM(C10+C12)</f>
        <v>556405</v>
      </c>
      <c r="D9" s="72">
        <f>SUM(D10+D12)</f>
        <v>556403.35</v>
      </c>
    </row>
    <row r="10" spans="1:4" s="5" customFormat="1" ht="12.75" hidden="1">
      <c r="A10" s="14" t="s">
        <v>33</v>
      </c>
      <c r="B10" s="22" t="s">
        <v>60</v>
      </c>
      <c r="C10" s="37">
        <f>SUM(C11)</f>
        <v>0</v>
      </c>
      <c r="D10" s="37">
        <f>SUM(D11)</f>
        <v>0</v>
      </c>
    </row>
    <row r="11" spans="1:4" ht="33.75" hidden="1">
      <c r="A11" s="15" t="s">
        <v>34</v>
      </c>
      <c r="B11" s="23" t="s">
        <v>8</v>
      </c>
      <c r="C11" s="38"/>
      <c r="D11" s="38"/>
    </row>
    <row r="12" spans="1:4" s="5" customFormat="1" ht="14.25" customHeight="1">
      <c r="A12" s="12" t="s">
        <v>9</v>
      </c>
      <c r="B12" s="22" t="s">
        <v>42</v>
      </c>
      <c r="C12" s="71">
        <f>SUM(C14+C21+C22+C23+C24)</f>
        <v>556405</v>
      </c>
      <c r="D12" s="71">
        <f>SUM(D13:D24)</f>
        <v>556403.35</v>
      </c>
    </row>
    <row r="13" spans="1:4" s="3" customFormat="1" ht="59.25" customHeight="1" hidden="1">
      <c r="A13" s="17" t="s">
        <v>65</v>
      </c>
      <c r="B13" s="24" t="s">
        <v>66</v>
      </c>
      <c r="C13" s="32"/>
      <c r="D13" s="32"/>
    </row>
    <row r="14" spans="1:4" ht="73.5" customHeight="1">
      <c r="A14" s="78" t="s">
        <v>121</v>
      </c>
      <c r="B14" s="23" t="s">
        <v>120</v>
      </c>
      <c r="C14" s="42">
        <v>545995</v>
      </c>
      <c r="D14" s="42">
        <v>545994.21</v>
      </c>
    </row>
    <row r="15" spans="1:4" ht="78.75" hidden="1">
      <c r="A15" s="15" t="s">
        <v>35</v>
      </c>
      <c r="B15" s="23" t="s">
        <v>102</v>
      </c>
      <c r="C15" s="42">
        <v>458821.58</v>
      </c>
      <c r="D15" s="38"/>
    </row>
    <row r="16" spans="1:4" ht="78.75" hidden="1">
      <c r="A16" s="15" t="s">
        <v>35</v>
      </c>
      <c r="B16" s="23" t="s">
        <v>103</v>
      </c>
      <c r="C16" s="42">
        <v>458821.58</v>
      </c>
      <c r="D16" s="38"/>
    </row>
    <row r="17" spans="1:4" ht="85.5" customHeight="1" hidden="1">
      <c r="A17" s="16" t="s">
        <v>35</v>
      </c>
      <c r="B17" s="23" t="s">
        <v>104</v>
      </c>
      <c r="C17" s="42">
        <v>458821.58</v>
      </c>
      <c r="D17" s="38"/>
    </row>
    <row r="18" spans="1:4" ht="0.75" customHeight="1" hidden="1">
      <c r="A18" s="13" t="s">
        <v>10</v>
      </c>
      <c r="B18" s="23" t="s">
        <v>105</v>
      </c>
      <c r="C18" s="42">
        <v>458821.58</v>
      </c>
      <c r="D18" s="38"/>
    </row>
    <row r="19" spans="1:4" ht="30" customHeight="1" hidden="1">
      <c r="A19" s="16" t="s">
        <v>10</v>
      </c>
      <c r="B19" s="23" t="s">
        <v>106</v>
      </c>
      <c r="C19" s="42">
        <v>458821.58</v>
      </c>
      <c r="D19" s="38"/>
    </row>
    <row r="20" spans="1:4" ht="25.5" customHeight="1" hidden="1">
      <c r="A20" s="16" t="s">
        <v>10</v>
      </c>
      <c r="B20" s="23" t="s">
        <v>107</v>
      </c>
      <c r="C20" s="42">
        <v>458821.58</v>
      </c>
      <c r="D20" s="38"/>
    </row>
    <row r="21" spans="1:4" ht="33.75" customHeight="1">
      <c r="A21" s="78" t="s">
        <v>122</v>
      </c>
      <c r="B21" s="23" t="s">
        <v>123</v>
      </c>
      <c r="C21" s="42">
        <v>7955</v>
      </c>
      <c r="D21" s="42">
        <v>7954.86</v>
      </c>
    </row>
    <row r="22" spans="1:4" ht="35.25" customHeight="1">
      <c r="A22" s="78" t="s">
        <v>122</v>
      </c>
      <c r="B22" s="23" t="s">
        <v>124</v>
      </c>
      <c r="C22" s="42">
        <v>27</v>
      </c>
      <c r="D22" s="79">
        <v>26.6</v>
      </c>
    </row>
    <row r="23" spans="1:4" ht="37.5" customHeight="1">
      <c r="A23" s="80" t="s">
        <v>126</v>
      </c>
      <c r="B23" s="23" t="s">
        <v>125</v>
      </c>
      <c r="C23" s="42">
        <v>428</v>
      </c>
      <c r="D23" s="42">
        <v>427.68</v>
      </c>
    </row>
    <row r="24" spans="1:4" ht="85.5" customHeight="1">
      <c r="A24" s="80" t="s">
        <v>128</v>
      </c>
      <c r="B24" s="23" t="s">
        <v>127</v>
      </c>
      <c r="C24" s="42">
        <v>2000</v>
      </c>
      <c r="D24" s="42">
        <v>2000</v>
      </c>
    </row>
    <row r="25" spans="1:4" s="6" customFormat="1" ht="12.75">
      <c r="A25" s="43" t="s">
        <v>36</v>
      </c>
      <c r="B25" s="25" t="s">
        <v>43</v>
      </c>
      <c r="C25" s="65">
        <f>SUM(C28+C27)</f>
        <v>134600</v>
      </c>
      <c r="D25" s="65">
        <f>SUM(D28+D27)</f>
        <v>-117853.18</v>
      </c>
    </row>
    <row r="26" spans="1:4" s="3" customFormat="1" ht="23.25" customHeight="1" hidden="1">
      <c r="A26" s="18" t="s">
        <v>37</v>
      </c>
      <c r="B26" s="24"/>
      <c r="C26" s="40"/>
      <c r="D26" s="40"/>
    </row>
    <row r="27" spans="1:4" ht="20.25" customHeight="1" hidden="1">
      <c r="A27" s="19" t="s">
        <v>38</v>
      </c>
      <c r="B27" s="26" t="s">
        <v>11</v>
      </c>
      <c r="C27" s="41"/>
      <c r="D27" s="41"/>
    </row>
    <row r="28" spans="1:4" ht="13.5" customHeight="1">
      <c r="A28" s="44" t="s">
        <v>39</v>
      </c>
      <c r="B28" s="26" t="s">
        <v>86</v>
      </c>
      <c r="C28" s="64">
        <f>SUM(C30+C31)</f>
        <v>134600</v>
      </c>
      <c r="D28" s="64">
        <f>SUM(D30+D31)</f>
        <v>-117853.18</v>
      </c>
    </row>
    <row r="29" spans="1:4" ht="12" customHeight="1" hidden="1">
      <c r="A29" s="44" t="s">
        <v>39</v>
      </c>
      <c r="B29" s="59" t="s">
        <v>70</v>
      </c>
      <c r="C29" s="60"/>
      <c r="D29" s="42"/>
    </row>
    <row r="30" spans="1:4" ht="15.75" customHeight="1">
      <c r="A30" s="45" t="s">
        <v>39</v>
      </c>
      <c r="B30" s="23" t="s">
        <v>129</v>
      </c>
      <c r="C30" s="42">
        <v>134600</v>
      </c>
      <c r="D30" s="42">
        <v>0</v>
      </c>
    </row>
    <row r="31" spans="1:4" ht="24.75" customHeight="1">
      <c r="A31" s="45" t="s">
        <v>99</v>
      </c>
      <c r="B31" s="23" t="s">
        <v>130</v>
      </c>
      <c r="C31" s="42">
        <v>0</v>
      </c>
      <c r="D31" s="42">
        <v>-117853.18</v>
      </c>
    </row>
    <row r="32" spans="1:4" s="7" customFormat="1" ht="12.75">
      <c r="A32" s="43" t="s">
        <v>4</v>
      </c>
      <c r="B32" s="25" t="s">
        <v>45</v>
      </c>
      <c r="C32" s="65">
        <f>SUM(C33+C38)</f>
        <v>141405</v>
      </c>
      <c r="D32" s="65">
        <f>SUM(D33+D38)</f>
        <v>103389.07</v>
      </c>
    </row>
    <row r="33" spans="1:4" ht="26.25" customHeight="1">
      <c r="A33" s="46" t="s">
        <v>12</v>
      </c>
      <c r="B33" s="26" t="s">
        <v>13</v>
      </c>
      <c r="C33" s="64">
        <f>SUM(C34:C37)</f>
        <v>70000</v>
      </c>
      <c r="D33" s="64">
        <f>SUM(D34:D37)</f>
        <v>31986.850000000002</v>
      </c>
    </row>
    <row r="34" spans="1:4" ht="25.5" customHeight="1">
      <c r="A34" s="47" t="s">
        <v>12</v>
      </c>
      <c r="B34" s="23" t="s">
        <v>14</v>
      </c>
      <c r="C34" s="42">
        <v>69929</v>
      </c>
      <c r="D34" s="42">
        <v>31915.97</v>
      </c>
    </row>
    <row r="35" spans="1:4" ht="25.5" hidden="1">
      <c r="A35" s="47" t="s">
        <v>12</v>
      </c>
      <c r="B35" s="23" t="s">
        <v>15</v>
      </c>
      <c r="C35" s="38"/>
      <c r="D35" s="38"/>
    </row>
    <row r="36" spans="1:4" ht="25.5" hidden="1">
      <c r="A36" s="47" t="s">
        <v>12</v>
      </c>
      <c r="B36" s="23" t="s">
        <v>16</v>
      </c>
      <c r="C36" s="38"/>
      <c r="D36" s="38"/>
    </row>
    <row r="37" spans="1:4" ht="30" customHeight="1">
      <c r="A37" s="47" t="s">
        <v>12</v>
      </c>
      <c r="B37" s="23" t="s">
        <v>15</v>
      </c>
      <c r="C37" s="42">
        <v>71</v>
      </c>
      <c r="D37" s="42">
        <v>70.88</v>
      </c>
    </row>
    <row r="38" spans="1:4" s="10" customFormat="1" ht="15" customHeight="1">
      <c r="A38" s="48" t="s">
        <v>5</v>
      </c>
      <c r="B38" s="27" t="s">
        <v>46</v>
      </c>
      <c r="C38" s="66">
        <f>SUM(C39:C48)</f>
        <v>71405</v>
      </c>
      <c r="D38" s="66">
        <f>SUM(D39:D48)</f>
        <v>71402.22</v>
      </c>
    </row>
    <row r="39" spans="1:4" ht="39" customHeight="1">
      <c r="A39" s="47" t="s">
        <v>17</v>
      </c>
      <c r="B39" s="23" t="s">
        <v>18</v>
      </c>
      <c r="C39" s="42">
        <v>39942</v>
      </c>
      <c r="D39" s="42">
        <v>39941.34</v>
      </c>
    </row>
    <row r="40" spans="1:4" ht="23.25" customHeight="1">
      <c r="A40" s="47" t="s">
        <v>17</v>
      </c>
      <c r="B40" s="23" t="s">
        <v>19</v>
      </c>
      <c r="C40" s="42">
        <v>89</v>
      </c>
      <c r="D40" s="42">
        <v>88.36</v>
      </c>
    </row>
    <row r="41" spans="1:4" ht="28.5" customHeight="1">
      <c r="A41" s="47" t="s">
        <v>21</v>
      </c>
      <c r="B41" s="23" t="s">
        <v>22</v>
      </c>
      <c r="C41" s="42">
        <v>31351</v>
      </c>
      <c r="D41" s="42">
        <v>31350.36</v>
      </c>
    </row>
    <row r="42" spans="1:4" ht="13.5" customHeight="1" hidden="1">
      <c r="A42" s="47" t="s">
        <v>21</v>
      </c>
      <c r="B42" s="23" t="s">
        <v>110</v>
      </c>
      <c r="C42" s="38"/>
      <c r="D42" s="42"/>
    </row>
    <row r="43" spans="1:4" ht="33" customHeight="1" hidden="1">
      <c r="A43" s="47" t="s">
        <v>21</v>
      </c>
      <c r="B43" s="23" t="s">
        <v>111</v>
      </c>
      <c r="C43" s="38"/>
      <c r="D43" s="42"/>
    </row>
    <row r="44" spans="1:4" s="6" customFormat="1" ht="0.75" customHeight="1" hidden="1">
      <c r="A44" s="47" t="s">
        <v>21</v>
      </c>
      <c r="B44" s="23" t="s">
        <v>112</v>
      </c>
      <c r="C44" s="39">
        <f>SUM(C45:C47)</f>
        <v>0</v>
      </c>
      <c r="D44" s="65">
        <f>SUM(D45:D47)</f>
        <v>0</v>
      </c>
    </row>
    <row r="45" spans="1:4" ht="28.5" customHeight="1" hidden="1">
      <c r="A45" s="47" t="s">
        <v>21</v>
      </c>
      <c r="B45" s="23" t="s">
        <v>113</v>
      </c>
      <c r="C45" s="38"/>
      <c r="D45" s="42"/>
    </row>
    <row r="46" spans="1:4" ht="59.25" customHeight="1" hidden="1">
      <c r="A46" s="47" t="s">
        <v>21</v>
      </c>
      <c r="B46" s="23" t="s">
        <v>114</v>
      </c>
      <c r="C46" s="38"/>
      <c r="D46" s="42"/>
    </row>
    <row r="47" spans="1:4" ht="21.75" customHeight="1" hidden="1">
      <c r="A47" s="47" t="s">
        <v>21</v>
      </c>
      <c r="B47" s="23" t="s">
        <v>115</v>
      </c>
      <c r="C47" s="38"/>
      <c r="D47" s="42"/>
    </row>
    <row r="48" spans="1:4" ht="21.75" customHeight="1">
      <c r="A48" s="47" t="s">
        <v>21</v>
      </c>
      <c r="B48" s="23" t="s">
        <v>116</v>
      </c>
      <c r="C48" s="42">
        <v>23</v>
      </c>
      <c r="D48" s="42">
        <v>22.16</v>
      </c>
    </row>
    <row r="49" spans="1:4" s="6" customFormat="1" ht="41.25" customHeight="1">
      <c r="A49" s="43" t="s">
        <v>6</v>
      </c>
      <c r="B49" s="25" t="s">
        <v>47</v>
      </c>
      <c r="C49" s="65">
        <f>SUM(C50)</f>
        <v>89001</v>
      </c>
      <c r="D49" s="65">
        <f>SUM(D50)</f>
        <v>89000.1</v>
      </c>
    </row>
    <row r="50" spans="1:4" ht="33" customHeight="1">
      <c r="A50" s="81" t="s">
        <v>131</v>
      </c>
      <c r="B50" s="26" t="s">
        <v>132</v>
      </c>
      <c r="C50" s="74">
        <f>SUM(C51:C53)</f>
        <v>89001</v>
      </c>
      <c r="D50" s="74">
        <f>SUM(D51:D53)</f>
        <v>89000.1</v>
      </c>
    </row>
    <row r="51" spans="1:4" ht="33" customHeight="1">
      <c r="A51" s="80" t="s">
        <v>131</v>
      </c>
      <c r="B51" s="23" t="s">
        <v>133</v>
      </c>
      <c r="C51" s="42">
        <v>86029</v>
      </c>
      <c r="D51" s="38">
        <v>86029</v>
      </c>
    </row>
    <row r="52" spans="1:4" ht="24.75" customHeight="1" hidden="1">
      <c r="A52" s="47" t="s">
        <v>20</v>
      </c>
      <c r="B52" s="23" t="s">
        <v>101</v>
      </c>
      <c r="C52" s="38"/>
      <c r="D52" s="38"/>
    </row>
    <row r="53" spans="1:4" ht="34.5" customHeight="1">
      <c r="A53" s="80" t="s">
        <v>131</v>
      </c>
      <c r="B53" s="23" t="s">
        <v>134</v>
      </c>
      <c r="C53" s="42">
        <v>2972</v>
      </c>
      <c r="D53" s="42">
        <v>2971.1</v>
      </c>
    </row>
    <row r="54" spans="1:4" s="9" customFormat="1" ht="52.5" customHeight="1">
      <c r="A54" s="49" t="s">
        <v>7</v>
      </c>
      <c r="B54" s="28" t="s">
        <v>138</v>
      </c>
      <c r="C54" s="67">
        <f>SUM(C55:C59)</f>
        <v>283208</v>
      </c>
      <c r="D54" s="67">
        <f>SUM(D55:D59)</f>
        <v>225289.46000000002</v>
      </c>
    </row>
    <row r="55" spans="1:4" ht="69" customHeight="1">
      <c r="A55" s="78" t="s">
        <v>135</v>
      </c>
      <c r="B55" s="23" t="s">
        <v>136</v>
      </c>
      <c r="C55" s="42">
        <v>197518</v>
      </c>
      <c r="D55" s="42">
        <v>145347.93</v>
      </c>
    </row>
    <row r="56" spans="1:4" ht="0.75" customHeight="1" hidden="1">
      <c r="A56" s="47" t="s">
        <v>40</v>
      </c>
      <c r="B56" s="23" t="s">
        <v>67</v>
      </c>
      <c r="C56" s="38"/>
      <c r="D56" s="51"/>
    </row>
    <row r="57" spans="1:4" ht="43.5" customHeight="1" hidden="1">
      <c r="A57" s="47" t="s">
        <v>41</v>
      </c>
      <c r="B57" s="23" t="s">
        <v>48</v>
      </c>
      <c r="C57" s="38"/>
      <c r="D57" s="42"/>
    </row>
    <row r="58" spans="1:4" ht="59.25" customHeight="1">
      <c r="A58" s="78" t="s">
        <v>137</v>
      </c>
      <c r="B58" s="23" t="s">
        <v>139</v>
      </c>
      <c r="C58" s="42">
        <v>19500</v>
      </c>
      <c r="D58" s="42">
        <v>13751.67</v>
      </c>
    </row>
    <row r="59" spans="1:4" ht="71.25" customHeight="1">
      <c r="A59" s="16" t="s">
        <v>141</v>
      </c>
      <c r="B59" s="23" t="s">
        <v>140</v>
      </c>
      <c r="C59" s="42">
        <v>66190</v>
      </c>
      <c r="D59" s="42">
        <v>66189.86</v>
      </c>
    </row>
    <row r="60" spans="1:4" s="9" customFormat="1" ht="1.5" customHeight="1" hidden="1">
      <c r="A60" s="49" t="s">
        <v>28</v>
      </c>
      <c r="B60" s="23" t="s">
        <v>143</v>
      </c>
      <c r="C60" s="50">
        <f>SUM(C61)</f>
        <v>0</v>
      </c>
      <c r="D60" s="50">
        <f>SUM(D61)</f>
        <v>0</v>
      </c>
    </row>
    <row r="61" spans="1:4" ht="25.5" customHeight="1" hidden="1">
      <c r="A61" s="47" t="s">
        <v>49</v>
      </c>
      <c r="B61" s="23" t="s">
        <v>144</v>
      </c>
      <c r="C61" s="38"/>
      <c r="D61" s="38"/>
    </row>
    <row r="62" spans="1:4" ht="25.5" customHeight="1">
      <c r="A62" s="83" t="s">
        <v>28</v>
      </c>
      <c r="B62" s="23" t="s">
        <v>146</v>
      </c>
      <c r="C62" s="42">
        <f>SUM(C63)</f>
        <v>59500</v>
      </c>
      <c r="D62" s="42">
        <f>SUM(D63)</f>
        <v>54500</v>
      </c>
    </row>
    <row r="63" spans="1:4" ht="36.75" customHeight="1">
      <c r="A63" s="82" t="s">
        <v>142</v>
      </c>
      <c r="B63" s="23" t="s">
        <v>145</v>
      </c>
      <c r="C63" s="42">
        <v>59500</v>
      </c>
      <c r="D63" s="42">
        <v>54500</v>
      </c>
    </row>
    <row r="64" spans="1:4" s="6" customFormat="1" ht="30" customHeight="1">
      <c r="A64" s="49" t="s">
        <v>29</v>
      </c>
      <c r="B64" s="28" t="s">
        <v>52</v>
      </c>
      <c r="C64" s="67">
        <f>SUM(C65:C70)</f>
        <v>20782</v>
      </c>
      <c r="D64" s="67">
        <f>SUM(D65:D70)</f>
        <v>20781.51</v>
      </c>
    </row>
    <row r="65" spans="1:4" s="8" customFormat="1" ht="0.75" customHeight="1">
      <c r="A65" s="52" t="s">
        <v>51</v>
      </c>
      <c r="B65" s="29" t="s">
        <v>50</v>
      </c>
      <c r="C65" s="38"/>
      <c r="D65" s="75"/>
    </row>
    <row r="66" spans="1:4" s="8" customFormat="1" ht="45.75" customHeight="1">
      <c r="A66" s="78" t="s">
        <v>147</v>
      </c>
      <c r="B66" s="29" t="s">
        <v>72</v>
      </c>
      <c r="C66" s="42">
        <v>20782</v>
      </c>
      <c r="D66" s="75">
        <v>20781.51</v>
      </c>
    </row>
    <row r="67" spans="1:4" ht="2.25" customHeight="1">
      <c r="A67" s="47" t="s">
        <v>23</v>
      </c>
      <c r="B67" s="23" t="s">
        <v>53</v>
      </c>
      <c r="C67" s="38"/>
      <c r="D67" s="38"/>
    </row>
    <row r="68" spans="1:4" ht="66.75" customHeight="1" hidden="1">
      <c r="A68" s="47" t="s">
        <v>24</v>
      </c>
      <c r="B68" s="23" t="s">
        <v>54</v>
      </c>
      <c r="C68" s="38"/>
      <c r="D68" s="38"/>
    </row>
    <row r="69" spans="1:4" ht="36.75" customHeight="1" hidden="1">
      <c r="A69" s="47" t="s">
        <v>25</v>
      </c>
      <c r="B69" s="23" t="s">
        <v>55</v>
      </c>
      <c r="C69" s="38"/>
      <c r="D69" s="38"/>
    </row>
    <row r="70" spans="1:4" ht="50.25" customHeight="1" hidden="1">
      <c r="A70" s="47" t="s">
        <v>26</v>
      </c>
      <c r="B70" s="23" t="s">
        <v>56</v>
      </c>
      <c r="C70" s="38"/>
      <c r="D70" s="38"/>
    </row>
    <row r="71" spans="1:4" s="6" customFormat="1" ht="6.75" customHeight="1" hidden="1">
      <c r="A71" s="43" t="s">
        <v>0</v>
      </c>
      <c r="B71" s="25" t="s">
        <v>27</v>
      </c>
      <c r="C71" s="39">
        <f>SUM(C72:C73)</f>
        <v>0</v>
      </c>
      <c r="D71" s="39">
        <f>SUM(D72:D73)</f>
        <v>0</v>
      </c>
    </row>
    <row r="72" spans="1:4" ht="12" customHeight="1" hidden="1">
      <c r="A72" s="47" t="s">
        <v>95</v>
      </c>
      <c r="B72" s="23" t="s">
        <v>57</v>
      </c>
      <c r="C72" s="38"/>
      <c r="D72" s="38"/>
    </row>
    <row r="73" spans="1:4" s="3" customFormat="1" ht="15.75" customHeight="1" hidden="1">
      <c r="A73" s="45" t="s">
        <v>61</v>
      </c>
      <c r="B73" s="24" t="s">
        <v>58</v>
      </c>
      <c r="C73" s="40"/>
      <c r="D73" s="40"/>
    </row>
    <row r="74" spans="1:4" s="6" customFormat="1" ht="12" customHeight="1" hidden="1">
      <c r="A74" s="43" t="s">
        <v>1</v>
      </c>
      <c r="B74" s="25" t="s">
        <v>68</v>
      </c>
      <c r="C74" s="39">
        <f>SUM(C75:C77)</f>
        <v>0</v>
      </c>
      <c r="D74" s="39">
        <f>SUM(D75:D77)</f>
        <v>0</v>
      </c>
    </row>
    <row r="75" spans="1:4" s="3" customFormat="1" ht="23.25" customHeight="1" hidden="1">
      <c r="A75" s="45" t="s">
        <v>62</v>
      </c>
      <c r="B75" s="24" t="s">
        <v>69</v>
      </c>
      <c r="C75" s="40"/>
      <c r="D75" s="40"/>
    </row>
    <row r="76" spans="1:4" s="3" customFormat="1" ht="24" customHeight="1" hidden="1">
      <c r="A76" s="45" t="s">
        <v>63</v>
      </c>
      <c r="B76" s="24" t="s">
        <v>59</v>
      </c>
      <c r="C76" s="40"/>
      <c r="D76" s="40"/>
    </row>
    <row r="77" spans="1:4" s="3" customFormat="1" ht="9" customHeight="1" hidden="1">
      <c r="A77" s="45" t="s">
        <v>64</v>
      </c>
      <c r="B77" s="24" t="s">
        <v>71</v>
      </c>
      <c r="C77" s="40"/>
      <c r="D77" s="40"/>
    </row>
    <row r="78" spans="1:4" s="31" customFormat="1" ht="12.75">
      <c r="A78" s="35" t="s">
        <v>2</v>
      </c>
      <c r="B78" s="36"/>
      <c r="C78" s="76">
        <f>SUM(C74+C71+C64+C62+C60+C54+C49+C44+C32+C25+C9)</f>
        <v>1284901</v>
      </c>
      <c r="D78" s="76">
        <f>SUM(D74+D71+D64+D62+D60+D54+D49+D44+D32+D25+D9)</f>
        <v>931510.31</v>
      </c>
    </row>
    <row r="79" spans="1:4" s="31" customFormat="1" ht="12" customHeight="1">
      <c r="A79" s="93" t="s">
        <v>77</v>
      </c>
      <c r="B79" s="93"/>
      <c r="C79" s="93"/>
      <c r="D79" s="93"/>
    </row>
    <row r="80" spans="1:4" ht="39.75" customHeight="1">
      <c r="A80" s="53" t="s">
        <v>78</v>
      </c>
      <c r="B80" s="54" t="s">
        <v>88</v>
      </c>
      <c r="C80" s="77">
        <f>SUM(C81:C82)</f>
        <v>3263600</v>
      </c>
      <c r="D80" s="77">
        <f>SUM(D81:D82)</f>
        <v>3263600</v>
      </c>
    </row>
    <row r="81" spans="1:4" ht="27.75" customHeight="1">
      <c r="A81" s="55" t="s">
        <v>81</v>
      </c>
      <c r="B81" s="56" t="s">
        <v>96</v>
      </c>
      <c r="C81" s="69">
        <v>2481500</v>
      </c>
      <c r="D81" s="69">
        <v>2481500</v>
      </c>
    </row>
    <row r="82" spans="1:4" ht="30.75" customHeight="1">
      <c r="A82" s="55" t="s">
        <v>80</v>
      </c>
      <c r="B82" s="56" t="s">
        <v>148</v>
      </c>
      <c r="C82" s="69">
        <v>782100</v>
      </c>
      <c r="D82" s="69">
        <v>782100</v>
      </c>
    </row>
    <row r="83" spans="1:4" ht="39.75" customHeight="1">
      <c r="A83" s="53" t="s">
        <v>79</v>
      </c>
      <c r="B83" s="54" t="s">
        <v>89</v>
      </c>
      <c r="C83" s="77">
        <f>SUM(C84:C85)</f>
        <v>85770</v>
      </c>
      <c r="D83" s="77">
        <f>SUM(D84:D85)</f>
        <v>85770</v>
      </c>
    </row>
    <row r="84" spans="1:4" ht="36" customHeight="1">
      <c r="A84" s="55" t="s">
        <v>82</v>
      </c>
      <c r="B84" s="56" t="s">
        <v>90</v>
      </c>
      <c r="C84" s="69">
        <v>80770</v>
      </c>
      <c r="D84" s="69">
        <v>80770</v>
      </c>
    </row>
    <row r="85" spans="1:4" ht="24.75" customHeight="1">
      <c r="A85" s="55" t="s">
        <v>85</v>
      </c>
      <c r="B85" s="56" t="s">
        <v>91</v>
      </c>
      <c r="C85" s="69">
        <v>5000</v>
      </c>
      <c r="D85" s="69">
        <v>5000</v>
      </c>
    </row>
    <row r="86" spans="1:5" s="10" customFormat="1" ht="18.75" customHeight="1">
      <c r="A86" s="53" t="s">
        <v>83</v>
      </c>
      <c r="B86" s="54" t="s">
        <v>108</v>
      </c>
      <c r="C86" s="77">
        <f>SUM(C87:C97)</f>
        <v>3972545.96</v>
      </c>
      <c r="D86" s="77">
        <f>SUM(D87:D97)</f>
        <v>3972545.96</v>
      </c>
      <c r="E86" s="34"/>
    </row>
    <row r="87" spans="1:5" s="10" customFormat="1" ht="18" customHeight="1">
      <c r="A87" s="55" t="s">
        <v>84</v>
      </c>
      <c r="B87" s="56" t="s">
        <v>92</v>
      </c>
      <c r="C87" s="69">
        <v>3089985</v>
      </c>
      <c r="D87" s="69">
        <v>3089985</v>
      </c>
      <c r="E87" s="34"/>
    </row>
    <row r="88" spans="1:5" s="10" customFormat="1" ht="45.75" customHeight="1">
      <c r="A88" s="78" t="s">
        <v>149</v>
      </c>
      <c r="B88" s="56" t="s">
        <v>150</v>
      </c>
      <c r="C88" s="69">
        <v>83162.96</v>
      </c>
      <c r="D88" s="69">
        <v>83162.96</v>
      </c>
      <c r="E88" s="34"/>
    </row>
    <row r="89" spans="1:5" s="10" customFormat="1" ht="24" customHeight="1">
      <c r="A89" s="55" t="s">
        <v>98</v>
      </c>
      <c r="B89" s="56" t="s">
        <v>97</v>
      </c>
      <c r="C89" s="69">
        <v>77310</v>
      </c>
      <c r="D89" s="69">
        <v>77310</v>
      </c>
      <c r="E89" s="34"/>
    </row>
    <row r="90" spans="1:5" s="10" customFormat="1" ht="39" customHeight="1">
      <c r="A90" s="55" t="s">
        <v>87</v>
      </c>
      <c r="B90" s="56" t="s">
        <v>94</v>
      </c>
      <c r="C90" s="69">
        <v>19200</v>
      </c>
      <c r="D90" s="69">
        <v>19200</v>
      </c>
      <c r="E90" s="34"/>
    </row>
    <row r="91" spans="1:5" s="10" customFormat="1" ht="48" customHeight="1">
      <c r="A91" s="86" t="s">
        <v>151</v>
      </c>
      <c r="B91" s="38" t="s">
        <v>100</v>
      </c>
      <c r="C91" s="69">
        <v>17720</v>
      </c>
      <c r="D91" s="69">
        <v>17720</v>
      </c>
      <c r="E91" s="34"/>
    </row>
    <row r="92" spans="1:5" s="10" customFormat="1" ht="36.75" customHeight="1">
      <c r="A92" s="88" t="s">
        <v>152</v>
      </c>
      <c r="B92" s="38" t="s">
        <v>109</v>
      </c>
      <c r="C92" s="69">
        <v>148650</v>
      </c>
      <c r="D92" s="69">
        <v>148650</v>
      </c>
      <c r="E92" s="34"/>
    </row>
    <row r="93" spans="1:5" s="10" customFormat="1" ht="47.25" customHeight="1">
      <c r="A93" s="87" t="s">
        <v>153</v>
      </c>
      <c r="B93" s="56" t="s">
        <v>157</v>
      </c>
      <c r="C93" s="69">
        <v>18430</v>
      </c>
      <c r="D93" s="69">
        <v>18430</v>
      </c>
      <c r="E93" s="34"/>
    </row>
    <row r="94" spans="1:5" s="10" customFormat="1" ht="18.75" customHeight="1">
      <c r="A94" s="89" t="s">
        <v>154</v>
      </c>
      <c r="B94" s="38" t="s">
        <v>158</v>
      </c>
      <c r="C94" s="69">
        <v>176200</v>
      </c>
      <c r="D94" s="69">
        <v>176200</v>
      </c>
      <c r="E94" s="34"/>
    </row>
    <row r="95" spans="1:5" s="10" customFormat="1" ht="37.5" customHeight="1">
      <c r="A95" s="55" t="s">
        <v>155</v>
      </c>
      <c r="B95" s="38" t="s">
        <v>159</v>
      </c>
      <c r="C95" s="69">
        <v>181488</v>
      </c>
      <c r="D95" s="69">
        <v>181488</v>
      </c>
      <c r="E95" s="34"/>
    </row>
    <row r="96" spans="1:5" s="10" customFormat="1" ht="81.75" customHeight="1">
      <c r="A96" s="86" t="s">
        <v>156</v>
      </c>
      <c r="B96" s="38" t="s">
        <v>160</v>
      </c>
      <c r="C96" s="69">
        <v>123100</v>
      </c>
      <c r="D96" s="69">
        <v>123100</v>
      </c>
      <c r="E96" s="34"/>
    </row>
    <row r="97" spans="1:5" s="10" customFormat="1" ht="93" customHeight="1">
      <c r="A97" s="85" t="s">
        <v>161</v>
      </c>
      <c r="B97" s="61" t="s">
        <v>162</v>
      </c>
      <c r="C97" s="84">
        <v>37300</v>
      </c>
      <c r="D97" s="69">
        <v>37300</v>
      </c>
      <c r="E97" s="34"/>
    </row>
    <row r="98" spans="1:4" s="10" customFormat="1" ht="27" customHeight="1">
      <c r="A98" s="62" t="s">
        <v>73</v>
      </c>
      <c r="B98" s="63" t="s">
        <v>93</v>
      </c>
      <c r="C98" s="68">
        <f>SUM(C80+C83+C86)</f>
        <v>7321915.96</v>
      </c>
      <c r="D98" s="68">
        <f>SUM(D80+D83+D86)</f>
        <v>7321915.96</v>
      </c>
    </row>
    <row r="99" spans="1:4" ht="15.75">
      <c r="A99" s="57" t="s">
        <v>76</v>
      </c>
      <c r="B99" s="58"/>
      <c r="C99" s="69">
        <f>C98+C78</f>
        <v>8606816.96</v>
      </c>
      <c r="D99" s="69">
        <f>D98+D78</f>
        <v>8253426.27</v>
      </c>
    </row>
    <row r="101" ht="12.75">
      <c r="D101" s="31"/>
    </row>
  </sheetData>
  <sheetProtection/>
  <mergeCells count="6">
    <mergeCell ref="B2:D2"/>
    <mergeCell ref="A4:D4"/>
    <mergeCell ref="A79:D79"/>
    <mergeCell ref="C6:D6"/>
    <mergeCell ref="A6:A8"/>
    <mergeCell ref="B6:B7"/>
  </mergeCells>
  <printOptions/>
  <pageMargins left="0.3937007874015748" right="0.3937007874015748" top="0.3937007874015748" bottom="0.1968503937007874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BALRFU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BUH2</dc:creator>
  <cp:keywords/>
  <dc:description/>
  <cp:lastModifiedBy>Admin</cp:lastModifiedBy>
  <cp:lastPrinted>2013-06-01T23:38:54Z</cp:lastPrinted>
  <dcterms:created xsi:type="dcterms:W3CDTF">2005-10-23T06:15:28Z</dcterms:created>
  <dcterms:modified xsi:type="dcterms:W3CDTF">2013-06-01T23:40:04Z</dcterms:modified>
  <cp:category/>
  <cp:version/>
  <cp:contentType/>
  <cp:contentStatus/>
</cp:coreProperties>
</file>