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 6" sheetId="1" r:id="rId1"/>
    <sheet name="прил 7" sheetId="2" r:id="rId2"/>
  </sheets>
  <definedNames/>
  <calcPr fullCalcOnLoad="1"/>
</workbook>
</file>

<file path=xl/sharedStrings.xml><?xml version="1.0" encoding="utf-8"?>
<sst xmlns="http://schemas.openxmlformats.org/spreadsheetml/2006/main" count="1099" uniqueCount="187">
  <si>
    <t xml:space="preserve"> </t>
  </si>
  <si>
    <t>(в рублях)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</si>
  <si>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</si>
  <si>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</si>
  <si>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</si>
  <si>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</si>
  <si>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</si>
  <si>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</si>
  <si>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</si>
  <si>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</si>
  <si>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</si>
  <si>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</si>
  <si>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</si>
  <si>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</si>
  <si>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</si>
  <si>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</si>
  <si>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</si>
  <si>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</si>
  <si>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</si>
  <si>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</si>
  <si>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</si>
  <si>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</si>
  <si>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</si>
  <si>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</si>
  <si>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</si>
  <si>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</si>
  <si>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</si>
  <si>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</si>
  <si>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</si>
  <si>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</si>
  <si>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</si>
  <si>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</si>
  <si>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</si>
  <si>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</si>
  <si>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</si>
  <si>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</si>
  <si>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Условно утвержденные расходы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</si>
  <si>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</si>
  <si>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</si>
  <si>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</si>
  <si>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</si>
  <si>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</si>
  <si>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</si>
  <si>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</si>
  <si>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</si>
  <si>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</si>
  <si>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</si>
  <si>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</si>
  <si>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</si>
  <si>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</si>
  <si>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9300000</t>
  </si>
  <si>
    <t>Функционирование администрации Огурского сельсовета</t>
  </si>
  <si>
    <t>9330000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</si>
  <si>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</si>
  <si>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9330041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</si>
  <si>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</si>
  <si>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</si>
  <si>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</si>
  <si>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</si>
  <si>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</si>
  <si>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family val="0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</si>
  <si>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</si>
  <si>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9330042</t>
  </si>
  <si>
    <t>200</t>
  </si>
  <si>
    <t>Иные закупки товаров, работ и услуг для обеспечения государственных (муниципальных) нужд</t>
  </si>
  <si>
    <t>240</t>
  </si>
  <si>
    <t>9337514</t>
  </si>
  <si>
    <t>11</t>
  </si>
  <si>
    <t>Резервные фонды в рамках непрограммных расходов органов местного самоуправления</t>
  </si>
  <si>
    <t>9330118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</si>
  <si>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</si>
  <si>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</si>
  <si>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0100000</t>
  </si>
  <si>
    <t>0130000</t>
  </si>
  <si>
    <t>0130836</t>
  </si>
  <si>
    <t>Иные бюджетные ассигнования</t>
  </si>
  <si>
    <t>800</t>
  </si>
  <si>
    <t>850</t>
  </si>
  <si>
    <t>0140000</t>
  </si>
  <si>
    <t>0140840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</si>
  <si>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</si>
  <si>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</si>
  <si>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9335118</t>
  </si>
  <si>
    <t>09</t>
  </si>
  <si>
    <t>0130837</t>
  </si>
  <si>
    <t>0130838</t>
  </si>
  <si>
    <t>0120000</t>
  </si>
  <si>
    <t>0120835</t>
  </si>
  <si>
    <t>05</t>
  </si>
  <si>
    <t>0110000</t>
  </si>
  <si>
    <t>0110831</t>
  </si>
  <si>
    <t>0110832</t>
  </si>
  <si>
    <t>08</t>
  </si>
  <si>
    <t>0200000</t>
  </si>
  <si>
    <t>0210000</t>
  </si>
  <si>
    <t>0210843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</si>
  <si>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</si>
  <si>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</si>
  <si>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</si>
  <si>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</si>
  <si>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0110833</t>
  </si>
  <si>
    <t>0117555</t>
  </si>
  <si>
    <t>Массовый спорт</t>
  </si>
  <si>
    <t>0220000</t>
  </si>
  <si>
    <t>0220844</t>
  </si>
  <si>
    <t>0140841</t>
  </si>
  <si>
    <t>Межбюджетные трансферты</t>
  </si>
  <si>
    <t>500</t>
  </si>
  <si>
    <t>0140842</t>
  </si>
  <si>
    <t>0230000</t>
  </si>
  <si>
    <t>0230845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</si>
  <si>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</si>
  <si>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</si>
  <si>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</si>
  <si>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</si>
  <si>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</si>
  <si>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</si>
  <si>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</si>
  <si>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</si>
  <si>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</si>
  <si>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</si>
  <si>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1102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</si>
  <si>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</si>
  <si>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</si>
  <si>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</si>
  <si>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540</t>
  </si>
  <si>
    <t>Иные межбюджетные трансферты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</si>
  <si>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</si>
  <si>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</si>
  <si>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</si>
  <si>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</si>
  <si>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0120847</t>
  </si>
  <si>
    <t>Ведомственная структура расходов местного бюджета на 2015 год и плановый период 2016-2017 годов</t>
  </si>
  <si>
    <t>Сумма на 2017 год</t>
  </si>
  <si>
    <t>07</t>
  </si>
  <si>
    <t>880</t>
  </si>
  <si>
    <t>Специальные расходы</t>
  </si>
  <si>
    <t>9330044</t>
  </si>
  <si>
    <t>Обеспечение проведения выборов депутатов Огурского сельсовета в рамках непрограммных расходов органов местного самоуправления</t>
  </si>
  <si>
    <t>классификации расходов местного бюджета на 2015 год и плановый период 2016-2017 годов</t>
  </si>
  <si>
    <t>Обеспечение проведения выборов и референдумов</t>
  </si>
  <si>
    <t>0107</t>
  </si>
  <si>
    <t>Подпрограмма "Исполнение иных функций и реализация полномочий закрепленных действующим законодательством за муниципальными образованиями"</t>
  </si>
  <si>
    <t>Обеспечение земельного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</si>
  <si>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</si>
  <si>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</si>
  <si>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</si>
  <si>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</si>
  <si>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</si>
  <si>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</si>
  <si>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</si>
  <si>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</si>
  <si>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</si>
  <si>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</si>
  <si>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</si>
  <si>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</si>
  <si>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</si>
  <si>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Подпрограмма "Благоустройство территории Огурского сельсовета"</t>
  </si>
  <si>
    <t>Прочие мероприятия по благоустройству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</si>
  <si>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</si>
  <si>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</si>
  <si>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Подпрограмма "Содержание и ремонт автомобильных дорог общего пользования местного значения"</t>
  </si>
  <si>
    <t>Содержание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</si>
  <si>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функционирования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</si>
  <si>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>Подпрограмма "Развитие массовой физической культуры и спорта на территории Огурского сельсовета"</t>
  </si>
  <si>
    <t>Обеспечение деятельности (оказание услуг) подведомственных учреждений в рамках подпрограммы  "Развитие массовой физической культуры и спорта на территории Огурского сельсовета" муниципальной программы "Развитие культуры и спорта на территории Огурского сельсовета"</t>
  </si>
  <si>
    <t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</si>
  <si>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</si>
  <si>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</si>
  <si>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0120834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</si>
  <si>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</si>
  <si>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0120851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</si>
  <si>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 в рамках подпрограммы «Содержание и ремонт автомобильных дорог общего пользования местного значения» муниципальной программы «Создание и обеспечение безопасных и комфортных условий проживания населения на территории Огурского сельсовета»</t>
  </si>
  <si>
    <t>Софинансирование к 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</si>
  <si>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</si>
  <si>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</si>
  <si>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0127594</t>
  </si>
  <si>
    <t>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</si>
  <si>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0110852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</si>
  <si>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</si>
  <si>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</si>
  <si>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Изготовление технических планов автомобильных дорог общего пользования местного значения и постановка их на кадастровый учет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</si>
  <si>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</si>
  <si>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0210848</t>
  </si>
  <si>
    <t>Модернизация материально-технической базы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</si>
  <si>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от 18.06.2015г.  № 48-151р</t>
  </si>
  <si>
    <t>от  18.06.2015г.  № 48-151р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</si>
</sst>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Calibri"/>
      <family val="2"/>
    </font>
    <font>
      <sz val="8"/>
      <color indexed="10"/>
      <name val="Arial Cyr"/>
      <family val="0"/>
    </font>
    <font>
      <sz val="8"/>
      <color indexed="3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distributed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distributed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49" fontId="3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vertical="distributed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distributed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distributed"/>
    </xf>
    <xf numFmtId="164" fontId="3" fillId="0" borderId="10" xfId="0" applyNumberFormat="1" applyFont="1" applyBorder="1" applyAlignment="1">
      <alignment horizontal="justify"/>
    </xf>
    <xf numFmtId="164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2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41" fillId="0" borderId="11" xfId="0" applyNumberFormat="1" applyFont="1" applyBorder="1" applyAlignment="1">
      <alignment horizontal="right"/>
    </xf>
    <xf numFmtId="164" fontId="42" fillId="0" borderId="11" xfId="0" applyNumberFormat="1" applyFont="1" applyBorder="1" applyAlignment="1">
      <alignment horizontal="right"/>
    </xf>
    <xf numFmtId="164" fontId="41" fillId="0" borderId="10" xfId="0" applyNumberFormat="1" applyFont="1" applyBorder="1" applyAlignment="1">
      <alignment horizontal="justify"/>
    </xf>
    <xf numFmtId="164" fontId="42" fillId="0" borderId="10" xfId="0" applyNumberFormat="1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left"/>
    </xf>
    <xf numFmtId="164" fontId="42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3.57421875" style="0" customWidth="1"/>
    <col min="2" max="2" width="34.140625" style="0" customWidth="1"/>
    <col min="3" max="3" width="4.7109375" style="0" customWidth="1"/>
    <col min="4" max="4" width="4.140625" style="0" customWidth="1"/>
    <col min="5" max="5" width="4.00390625" style="0" customWidth="1"/>
    <col min="6" max="6" width="6.7109375" style="0" customWidth="1"/>
    <col min="7" max="7" width="4.00390625" style="0" customWidth="1"/>
    <col min="8" max="8" width="9.57421875" style="0" customWidth="1"/>
    <col min="9" max="9" width="8.57421875" style="0" customWidth="1"/>
    <col min="10" max="10" width="8.14062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 t="s">
        <v>37</v>
      </c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 t="s">
        <v>185</v>
      </c>
    </row>
    <row r="3" spans="1:7" ht="15">
      <c r="A3" s="1" t="s">
        <v>0</v>
      </c>
      <c r="B3" s="1"/>
      <c r="C3" s="1"/>
      <c r="D3" s="1"/>
      <c r="E3" s="1"/>
      <c r="F3" s="1"/>
      <c r="G3" s="1"/>
    </row>
    <row r="4" spans="1:8" ht="15">
      <c r="A4" s="13"/>
      <c r="B4" s="14" t="s">
        <v>132</v>
      </c>
      <c r="C4" s="14"/>
      <c r="D4" s="13"/>
      <c r="E4" s="13"/>
      <c r="F4" s="13"/>
      <c r="G4" s="13"/>
      <c r="H4" s="14"/>
    </row>
    <row r="5" spans="1:8" ht="15">
      <c r="A5" s="13"/>
      <c r="B5" s="14"/>
      <c r="C5" s="14"/>
      <c r="D5" s="13"/>
      <c r="E5" s="13"/>
      <c r="F5" s="13"/>
      <c r="G5" s="13"/>
      <c r="H5" s="14"/>
    </row>
    <row r="6" spans="1:10" ht="15">
      <c r="A6" s="13"/>
      <c r="B6" s="14"/>
      <c r="C6" s="14"/>
      <c r="D6" s="13"/>
      <c r="E6" s="13"/>
      <c r="F6" s="13"/>
      <c r="G6" s="13"/>
      <c r="H6" s="14"/>
      <c r="I6" s="114" t="s">
        <v>1</v>
      </c>
      <c r="J6" s="114"/>
    </row>
    <row r="7" spans="1:10" ht="67.5">
      <c r="A7" s="5" t="s">
        <v>38</v>
      </c>
      <c r="B7" s="5" t="s">
        <v>39</v>
      </c>
      <c r="C7" s="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5" t="s">
        <v>2</v>
      </c>
      <c r="I7" s="5" t="s">
        <v>3</v>
      </c>
      <c r="J7" s="5" t="s">
        <v>133</v>
      </c>
    </row>
    <row r="8" spans="1:10" ht="22.5">
      <c r="A8" s="16">
        <v>1</v>
      </c>
      <c r="B8" s="17" t="s">
        <v>45</v>
      </c>
      <c r="C8" s="18">
        <v>807</v>
      </c>
      <c r="D8" s="15"/>
      <c r="E8" s="15"/>
      <c r="F8" s="15"/>
      <c r="G8" s="15"/>
      <c r="H8" s="95">
        <f>SUM(H9+H67+H77+H87+H109+H122+H136)</f>
        <v>9307543.25</v>
      </c>
      <c r="I8" s="78">
        <f>SUM(I9+I67+I77+I87+I109+I122+I136+I143)</f>
        <v>8096046</v>
      </c>
      <c r="J8" s="78">
        <f>SUM(J9+J67+J77+J87+J109+J122+J136+J143)</f>
        <v>8187546</v>
      </c>
    </row>
    <row r="9" spans="1:10" ht="15">
      <c r="A9" s="19">
        <v>2</v>
      </c>
      <c r="B9" s="6" t="s">
        <v>4</v>
      </c>
      <c r="C9" s="18">
        <v>807</v>
      </c>
      <c r="D9" s="20" t="s">
        <v>46</v>
      </c>
      <c r="E9" s="20" t="s">
        <v>47</v>
      </c>
      <c r="F9" s="20"/>
      <c r="G9" s="20"/>
      <c r="H9" s="96">
        <f>SUM(H10+H16+H35+H39+H45)</f>
        <v>2579604.25</v>
      </c>
      <c r="I9" s="79">
        <f>SUM(I10+I16+I35+I39+I45)</f>
        <v>2478006</v>
      </c>
      <c r="J9" s="79">
        <f>SUM(J10+J16+J35+J39+J45)</f>
        <v>2392223</v>
      </c>
    </row>
    <row r="10" spans="1:10" ht="33" customHeight="1">
      <c r="A10" s="19">
        <v>3</v>
      </c>
      <c r="B10" s="7" t="s">
        <v>6</v>
      </c>
      <c r="C10" s="18">
        <v>807</v>
      </c>
      <c r="D10" s="20" t="s">
        <v>46</v>
      </c>
      <c r="E10" s="20" t="s">
        <v>48</v>
      </c>
      <c r="F10" s="20"/>
      <c r="G10" s="20"/>
      <c r="H10" s="78">
        <f aca="true" t="shared" si="0" ref="H10:J14">SUM(H11)</f>
        <v>472656</v>
      </c>
      <c r="I10" s="78">
        <f t="shared" si="0"/>
        <v>490161</v>
      </c>
      <c r="J10" s="78">
        <f t="shared" si="0"/>
        <v>490161</v>
      </c>
    </row>
    <row r="11" spans="1:10" ht="22.5">
      <c r="A11" s="19">
        <v>4</v>
      </c>
      <c r="B11" s="7" t="s">
        <v>49</v>
      </c>
      <c r="C11" s="18">
        <v>807</v>
      </c>
      <c r="D11" s="20" t="s">
        <v>46</v>
      </c>
      <c r="E11" s="20" t="s">
        <v>48</v>
      </c>
      <c r="F11" s="20" t="s">
        <v>50</v>
      </c>
      <c r="G11" s="20"/>
      <c r="H11" s="78">
        <f t="shared" si="0"/>
        <v>472656</v>
      </c>
      <c r="I11" s="78">
        <f t="shared" si="0"/>
        <v>490161</v>
      </c>
      <c r="J11" s="78">
        <f t="shared" si="0"/>
        <v>490161</v>
      </c>
    </row>
    <row r="12" spans="1:10" ht="22.5">
      <c r="A12" s="19">
        <v>5</v>
      </c>
      <c r="B12" s="7" t="s">
        <v>51</v>
      </c>
      <c r="C12" s="18">
        <v>807</v>
      </c>
      <c r="D12" s="20" t="s">
        <v>46</v>
      </c>
      <c r="E12" s="20" t="s">
        <v>48</v>
      </c>
      <c r="F12" s="20" t="s">
        <v>52</v>
      </c>
      <c r="G12" s="20"/>
      <c r="H12" s="78">
        <f t="shared" si="0"/>
        <v>472656</v>
      </c>
      <c r="I12" s="78">
        <f t="shared" si="0"/>
        <v>490161</v>
      </c>
      <c r="J12" s="78">
        <f t="shared" si="0"/>
        <v>490161</v>
      </c>
    </row>
    <row r="13" spans="1:10" ht="45">
      <c r="A13" s="19">
        <v>6</v>
      </c>
      <c r="B13" s="7" t="s">
        <v>53</v>
      </c>
      <c r="C13" s="18">
        <v>807</v>
      </c>
      <c r="D13" s="20" t="s">
        <v>46</v>
      </c>
      <c r="E13" s="20" t="s">
        <v>48</v>
      </c>
      <c r="F13" s="20" t="s">
        <v>54</v>
      </c>
      <c r="G13" s="20"/>
      <c r="H13" s="78">
        <f t="shared" si="0"/>
        <v>472656</v>
      </c>
      <c r="I13" s="78">
        <f t="shared" si="0"/>
        <v>490161</v>
      </c>
      <c r="J13" s="78">
        <f t="shared" si="0"/>
        <v>490161</v>
      </c>
    </row>
    <row r="14" spans="1:10" ht="67.5">
      <c r="A14" s="19">
        <v>7</v>
      </c>
      <c r="B14" s="7" t="s">
        <v>55</v>
      </c>
      <c r="C14" s="18">
        <v>807</v>
      </c>
      <c r="D14" s="20" t="s">
        <v>46</v>
      </c>
      <c r="E14" s="20" t="s">
        <v>48</v>
      </c>
      <c r="F14" s="20" t="s">
        <v>54</v>
      </c>
      <c r="G14" s="20" t="s">
        <v>56</v>
      </c>
      <c r="H14" s="78">
        <f t="shared" si="0"/>
        <v>472656</v>
      </c>
      <c r="I14" s="78">
        <f t="shared" si="0"/>
        <v>490161</v>
      </c>
      <c r="J14" s="78">
        <f t="shared" si="0"/>
        <v>490161</v>
      </c>
    </row>
    <row r="15" spans="1:10" ht="22.5" customHeight="1">
      <c r="A15" s="19">
        <v>8</v>
      </c>
      <c r="B15" s="7" t="s">
        <v>57</v>
      </c>
      <c r="C15" s="18">
        <v>807</v>
      </c>
      <c r="D15" s="20" t="s">
        <v>46</v>
      </c>
      <c r="E15" s="20" t="s">
        <v>48</v>
      </c>
      <c r="F15" s="20" t="s">
        <v>54</v>
      </c>
      <c r="G15" s="20" t="s">
        <v>58</v>
      </c>
      <c r="H15" s="78">
        <v>472656</v>
      </c>
      <c r="I15" s="78">
        <v>490161</v>
      </c>
      <c r="J15" s="78">
        <v>490161</v>
      </c>
    </row>
    <row r="16" spans="1:10" ht="56.25">
      <c r="A16" s="19">
        <v>9</v>
      </c>
      <c r="B16" s="7" t="s">
        <v>8</v>
      </c>
      <c r="C16" s="18">
        <v>807</v>
      </c>
      <c r="D16" s="20" t="s">
        <v>46</v>
      </c>
      <c r="E16" s="20" t="s">
        <v>59</v>
      </c>
      <c r="F16" s="20"/>
      <c r="G16" s="20"/>
      <c r="H16" s="95">
        <f>SUM(H17+H25)</f>
        <v>1989678.25</v>
      </c>
      <c r="I16" s="78">
        <f>SUM(I17+I25)</f>
        <v>1923879</v>
      </c>
      <c r="J16" s="78">
        <f>SUM(J17+J25)</f>
        <v>1836971</v>
      </c>
    </row>
    <row r="17" spans="1:10" ht="45">
      <c r="A17" s="19">
        <v>10</v>
      </c>
      <c r="B17" s="17" t="s">
        <v>71</v>
      </c>
      <c r="C17" s="18">
        <v>807</v>
      </c>
      <c r="D17" s="20" t="s">
        <v>46</v>
      </c>
      <c r="E17" s="20" t="s">
        <v>59</v>
      </c>
      <c r="F17" s="29" t="s">
        <v>72</v>
      </c>
      <c r="G17" s="20"/>
      <c r="H17" s="78">
        <f>SUM(H18)</f>
        <v>26317</v>
      </c>
      <c r="I17" s="78">
        <f>SUM(I18)</f>
        <v>26317</v>
      </c>
      <c r="J17" s="78">
        <f>SUM(J18)</f>
        <v>26317</v>
      </c>
    </row>
    <row r="18" spans="1:10" ht="45">
      <c r="A18" s="19">
        <v>11</v>
      </c>
      <c r="B18" s="9" t="s">
        <v>142</v>
      </c>
      <c r="C18" s="18">
        <v>807</v>
      </c>
      <c r="D18" s="20" t="s">
        <v>46</v>
      </c>
      <c r="E18" s="20" t="s">
        <v>59</v>
      </c>
      <c r="F18" s="29" t="s">
        <v>78</v>
      </c>
      <c r="G18" s="20"/>
      <c r="H18" s="78">
        <f>SUM(H19+H22)</f>
        <v>26317</v>
      </c>
      <c r="I18" s="78">
        <f>SUM(I19+I22)</f>
        <v>26317</v>
      </c>
      <c r="J18" s="78">
        <f>SUM(J19+J22)</f>
        <v>26317</v>
      </c>
    </row>
    <row r="19" spans="1:10" ht="101.25" customHeight="1">
      <c r="A19" s="19">
        <v>12</v>
      </c>
      <c r="B19" s="9" t="s">
        <v>156</v>
      </c>
      <c r="C19" s="18">
        <v>807</v>
      </c>
      <c r="D19" s="20" t="s">
        <v>46</v>
      </c>
      <c r="E19" s="20" t="s">
        <v>59</v>
      </c>
      <c r="F19" s="29" t="s">
        <v>105</v>
      </c>
      <c r="G19" s="20"/>
      <c r="H19" s="78">
        <f>SUM(H20)</f>
        <v>2335</v>
      </c>
      <c r="I19" s="78">
        <f>SUM(I20)</f>
        <v>2335</v>
      </c>
      <c r="J19" s="78">
        <f>SUM(J20)</f>
        <v>2335</v>
      </c>
    </row>
    <row r="20" spans="1:10" ht="15">
      <c r="A20" s="19">
        <v>13</v>
      </c>
      <c r="B20" s="7" t="s">
        <v>106</v>
      </c>
      <c r="C20" s="18">
        <v>807</v>
      </c>
      <c r="D20" s="20" t="s">
        <v>46</v>
      </c>
      <c r="E20" s="20" t="s">
        <v>59</v>
      </c>
      <c r="F20" s="29" t="s">
        <v>105</v>
      </c>
      <c r="G20" s="20" t="s">
        <v>107</v>
      </c>
      <c r="H20" s="78">
        <f>SUM(H21)</f>
        <v>2335</v>
      </c>
      <c r="I20" s="78">
        <f>SUM(I21)</f>
        <v>2335</v>
      </c>
      <c r="J20" s="78">
        <f>SUM(J21)</f>
        <v>2335</v>
      </c>
    </row>
    <row r="21" spans="1:10" ht="15">
      <c r="A21" s="19">
        <v>14</v>
      </c>
      <c r="B21" s="7" t="s">
        <v>126</v>
      </c>
      <c r="C21" s="18">
        <v>807</v>
      </c>
      <c r="D21" s="20" t="s">
        <v>46</v>
      </c>
      <c r="E21" s="20" t="s">
        <v>59</v>
      </c>
      <c r="F21" s="29" t="s">
        <v>105</v>
      </c>
      <c r="G21" s="20" t="s">
        <v>125</v>
      </c>
      <c r="H21" s="78">
        <v>2335</v>
      </c>
      <c r="I21" s="78">
        <v>2335</v>
      </c>
      <c r="J21" s="78">
        <v>2335</v>
      </c>
    </row>
    <row r="22" spans="1:10" ht="112.5">
      <c r="A22" s="19">
        <v>15</v>
      </c>
      <c r="B22" s="9" t="s">
        <v>143</v>
      </c>
      <c r="C22" s="18">
        <v>807</v>
      </c>
      <c r="D22" s="20" t="s">
        <v>46</v>
      </c>
      <c r="E22" s="20" t="s">
        <v>59</v>
      </c>
      <c r="F22" s="20" t="s">
        <v>108</v>
      </c>
      <c r="G22" s="20"/>
      <c r="H22" s="78">
        <f>SUM(H23)</f>
        <v>23982</v>
      </c>
      <c r="I22" s="78">
        <f>SUM(I23)</f>
        <v>23982</v>
      </c>
      <c r="J22" s="78">
        <f>SUM(J23)</f>
        <v>23982</v>
      </c>
    </row>
    <row r="23" spans="1:10" ht="15">
      <c r="A23" s="19">
        <v>16</v>
      </c>
      <c r="B23" s="7" t="s">
        <v>106</v>
      </c>
      <c r="C23" s="18">
        <v>807</v>
      </c>
      <c r="D23" s="20" t="s">
        <v>46</v>
      </c>
      <c r="E23" s="20" t="s">
        <v>59</v>
      </c>
      <c r="F23" s="20" t="s">
        <v>108</v>
      </c>
      <c r="G23" s="20" t="s">
        <v>107</v>
      </c>
      <c r="H23" s="78">
        <f>SUM(H24)</f>
        <v>23982</v>
      </c>
      <c r="I23" s="78">
        <f>SUM(I24)</f>
        <v>23982</v>
      </c>
      <c r="J23" s="78">
        <f>SUM(J24)</f>
        <v>23982</v>
      </c>
    </row>
    <row r="24" spans="1:10" ht="15">
      <c r="A24" s="19">
        <v>17</v>
      </c>
      <c r="B24" s="7" t="s">
        <v>126</v>
      </c>
      <c r="C24" s="18">
        <v>807</v>
      </c>
      <c r="D24" s="20" t="s">
        <v>46</v>
      </c>
      <c r="E24" s="20" t="s">
        <v>59</v>
      </c>
      <c r="F24" s="20" t="s">
        <v>108</v>
      </c>
      <c r="G24" s="20" t="s">
        <v>125</v>
      </c>
      <c r="H24" s="78">
        <v>23982</v>
      </c>
      <c r="I24" s="78">
        <v>23982</v>
      </c>
      <c r="J24" s="78">
        <v>23982</v>
      </c>
    </row>
    <row r="25" spans="1:10" ht="22.5">
      <c r="A25" s="19">
        <v>18</v>
      </c>
      <c r="B25" s="7" t="s">
        <v>60</v>
      </c>
      <c r="C25" s="18">
        <v>807</v>
      </c>
      <c r="D25" s="20" t="s">
        <v>46</v>
      </c>
      <c r="E25" s="20" t="s">
        <v>59</v>
      </c>
      <c r="F25" s="20" t="s">
        <v>50</v>
      </c>
      <c r="G25" s="20"/>
      <c r="H25" s="95">
        <f>SUM(H26)</f>
        <v>1963361.25</v>
      </c>
      <c r="I25" s="78">
        <f>SUM(I26)</f>
        <v>1897562</v>
      </c>
      <c r="J25" s="78">
        <f>SUM(J26)</f>
        <v>1810654</v>
      </c>
    </row>
    <row r="26" spans="1:10" ht="22.5">
      <c r="A26" s="19">
        <v>19</v>
      </c>
      <c r="B26" s="7" t="s">
        <v>51</v>
      </c>
      <c r="C26" s="18">
        <v>807</v>
      </c>
      <c r="D26" s="20" t="s">
        <v>46</v>
      </c>
      <c r="E26" s="20" t="s">
        <v>59</v>
      </c>
      <c r="F26" s="20" t="s">
        <v>52</v>
      </c>
      <c r="G26" s="20"/>
      <c r="H26" s="95">
        <f>SUM(H27+H32)</f>
        <v>1963361.25</v>
      </c>
      <c r="I26" s="78">
        <f>SUM(I27+I32)</f>
        <v>1897562</v>
      </c>
      <c r="J26" s="78">
        <f>SUM(J27+J32)</f>
        <v>1810654</v>
      </c>
    </row>
    <row r="27" spans="1:10" ht="56.25">
      <c r="A27" s="19">
        <v>20</v>
      </c>
      <c r="B27" s="7" t="s">
        <v>61</v>
      </c>
      <c r="C27" s="18">
        <v>807</v>
      </c>
      <c r="D27" s="20" t="s">
        <v>46</v>
      </c>
      <c r="E27" s="20" t="s">
        <v>59</v>
      </c>
      <c r="F27" s="20" t="s">
        <v>62</v>
      </c>
      <c r="G27" s="20"/>
      <c r="H27" s="95">
        <f>SUM(H28+H30)</f>
        <v>1959461.25</v>
      </c>
      <c r="I27" s="78">
        <f>SUM(I28+I30)</f>
        <v>1893662</v>
      </c>
      <c r="J27" s="78">
        <f>SUM(J28+J30)</f>
        <v>1806754</v>
      </c>
    </row>
    <row r="28" spans="1:10" ht="67.5">
      <c r="A28" s="19">
        <v>21</v>
      </c>
      <c r="B28" s="7" t="s">
        <v>55</v>
      </c>
      <c r="C28" s="18">
        <v>807</v>
      </c>
      <c r="D28" s="20" t="s">
        <v>46</v>
      </c>
      <c r="E28" s="20" t="s">
        <v>59</v>
      </c>
      <c r="F28" s="20" t="s">
        <v>62</v>
      </c>
      <c r="G28" s="20" t="s">
        <v>56</v>
      </c>
      <c r="H28" s="78">
        <f>SUM(H29)</f>
        <v>1262976</v>
      </c>
      <c r="I28" s="78">
        <f>SUM(I29)</f>
        <v>1262976</v>
      </c>
      <c r="J28" s="78">
        <f>SUM(J29)</f>
        <v>1262976</v>
      </c>
    </row>
    <row r="29" spans="1:10" ht="20.25" customHeight="1">
      <c r="A29" s="19">
        <v>22</v>
      </c>
      <c r="B29" s="7" t="s">
        <v>57</v>
      </c>
      <c r="C29" s="21">
        <v>807</v>
      </c>
      <c r="D29" s="22" t="s">
        <v>46</v>
      </c>
      <c r="E29" s="22" t="s">
        <v>59</v>
      </c>
      <c r="F29" s="22" t="s">
        <v>62</v>
      </c>
      <c r="G29" s="22" t="s">
        <v>58</v>
      </c>
      <c r="H29" s="80">
        <v>1262976</v>
      </c>
      <c r="I29" s="80">
        <v>1262976</v>
      </c>
      <c r="J29" s="80">
        <v>1262976</v>
      </c>
    </row>
    <row r="30" spans="1:10" ht="22.5">
      <c r="A30" s="19">
        <v>23</v>
      </c>
      <c r="B30" s="38" t="s">
        <v>127</v>
      </c>
      <c r="C30" s="21">
        <v>807</v>
      </c>
      <c r="D30" s="22" t="s">
        <v>46</v>
      </c>
      <c r="E30" s="22" t="s">
        <v>59</v>
      </c>
      <c r="F30" s="22" t="s">
        <v>62</v>
      </c>
      <c r="G30" s="22" t="s">
        <v>63</v>
      </c>
      <c r="H30" s="94">
        <f>SUM(H31)</f>
        <v>696485.25</v>
      </c>
      <c r="I30" s="80">
        <f>SUM(I31)</f>
        <v>630686</v>
      </c>
      <c r="J30" s="80">
        <f>SUM(J31)</f>
        <v>543778</v>
      </c>
    </row>
    <row r="31" spans="1:10" ht="33.75">
      <c r="A31" s="19">
        <v>24</v>
      </c>
      <c r="B31" s="23" t="s">
        <v>64</v>
      </c>
      <c r="C31" s="21">
        <v>807</v>
      </c>
      <c r="D31" s="22" t="s">
        <v>46</v>
      </c>
      <c r="E31" s="22" t="s">
        <v>59</v>
      </c>
      <c r="F31" s="22" t="s">
        <v>62</v>
      </c>
      <c r="G31" s="22" t="s">
        <v>65</v>
      </c>
      <c r="H31" s="111">
        <v>696485.25</v>
      </c>
      <c r="I31" s="80">
        <v>630686</v>
      </c>
      <c r="J31" s="80">
        <v>543778</v>
      </c>
    </row>
    <row r="32" spans="1:10" ht="56.25">
      <c r="A32" s="19">
        <v>25</v>
      </c>
      <c r="B32" s="23" t="s">
        <v>155</v>
      </c>
      <c r="C32" s="21">
        <v>807</v>
      </c>
      <c r="D32" s="22" t="s">
        <v>46</v>
      </c>
      <c r="E32" s="22" t="s">
        <v>59</v>
      </c>
      <c r="F32" s="22" t="s">
        <v>66</v>
      </c>
      <c r="G32" s="22"/>
      <c r="H32" s="80">
        <f aca="true" t="shared" si="1" ref="H32:J33">SUM(H33)</f>
        <v>3900</v>
      </c>
      <c r="I32" s="80">
        <f t="shared" si="1"/>
        <v>3900</v>
      </c>
      <c r="J32" s="80">
        <f t="shared" si="1"/>
        <v>3900</v>
      </c>
    </row>
    <row r="33" spans="1:10" ht="22.5">
      <c r="A33" s="19">
        <v>26</v>
      </c>
      <c r="B33" s="38" t="s">
        <v>127</v>
      </c>
      <c r="C33" s="21">
        <v>807</v>
      </c>
      <c r="D33" s="22" t="s">
        <v>46</v>
      </c>
      <c r="E33" s="22" t="s">
        <v>59</v>
      </c>
      <c r="F33" s="22" t="s">
        <v>66</v>
      </c>
      <c r="G33" s="22" t="s">
        <v>63</v>
      </c>
      <c r="H33" s="80">
        <f t="shared" si="1"/>
        <v>3900</v>
      </c>
      <c r="I33" s="80">
        <f t="shared" si="1"/>
        <v>3900</v>
      </c>
      <c r="J33" s="80">
        <f t="shared" si="1"/>
        <v>3900</v>
      </c>
    </row>
    <row r="34" spans="1:10" ht="33.75">
      <c r="A34" s="19">
        <v>27</v>
      </c>
      <c r="B34" s="23" t="s">
        <v>64</v>
      </c>
      <c r="C34" s="21">
        <v>807</v>
      </c>
      <c r="D34" s="22" t="s">
        <v>46</v>
      </c>
      <c r="E34" s="22" t="s">
        <v>59</v>
      </c>
      <c r="F34" s="22" t="s">
        <v>66</v>
      </c>
      <c r="G34" s="22" t="s">
        <v>65</v>
      </c>
      <c r="H34" s="80">
        <v>3900</v>
      </c>
      <c r="I34" s="80">
        <v>3900</v>
      </c>
      <c r="J34" s="80">
        <v>3900</v>
      </c>
    </row>
    <row r="35" spans="1:10" ht="22.5">
      <c r="A35" s="19">
        <v>28</v>
      </c>
      <c r="B35" s="65" t="s">
        <v>140</v>
      </c>
      <c r="C35" s="61">
        <v>807</v>
      </c>
      <c r="D35" s="63" t="s">
        <v>46</v>
      </c>
      <c r="E35" s="63" t="s">
        <v>134</v>
      </c>
      <c r="F35" s="63"/>
      <c r="G35" s="63"/>
      <c r="H35" s="80">
        <f>SUM(H36)</f>
        <v>53478</v>
      </c>
      <c r="I35" s="110">
        <f>SUM(I36)</f>
        <v>0</v>
      </c>
      <c r="J35" s="110">
        <f>SUM(J36)</f>
        <v>0</v>
      </c>
    </row>
    <row r="36" spans="1:10" ht="33" customHeight="1">
      <c r="A36" s="19">
        <v>29</v>
      </c>
      <c r="B36" s="60" t="s">
        <v>138</v>
      </c>
      <c r="C36" s="61">
        <v>807</v>
      </c>
      <c r="D36" s="63" t="s">
        <v>46</v>
      </c>
      <c r="E36" s="63" t="s">
        <v>134</v>
      </c>
      <c r="F36" s="63" t="s">
        <v>137</v>
      </c>
      <c r="G36" s="63"/>
      <c r="H36" s="80">
        <f>SUM(H37)</f>
        <v>53478</v>
      </c>
      <c r="I36" s="80">
        <f>SUM(I37)</f>
        <v>0</v>
      </c>
      <c r="J36" s="80">
        <f>SUM(J37)</f>
        <v>0</v>
      </c>
    </row>
    <row r="37" spans="1:10" ht="15">
      <c r="A37" s="19">
        <v>30</v>
      </c>
      <c r="B37" s="60" t="s">
        <v>75</v>
      </c>
      <c r="C37" s="61">
        <v>807</v>
      </c>
      <c r="D37" s="63" t="s">
        <v>46</v>
      </c>
      <c r="E37" s="63" t="s">
        <v>134</v>
      </c>
      <c r="F37" s="63" t="s">
        <v>137</v>
      </c>
      <c r="G37" s="63" t="s">
        <v>76</v>
      </c>
      <c r="H37" s="80">
        <f>SUM(H38)</f>
        <v>53478</v>
      </c>
      <c r="I37" s="80">
        <f>SUM(I38)</f>
        <v>0</v>
      </c>
      <c r="J37" s="80">
        <f>SUM(J38)</f>
        <v>0</v>
      </c>
    </row>
    <row r="38" spans="1:10" ht="10.5" customHeight="1">
      <c r="A38" s="19">
        <v>31</v>
      </c>
      <c r="B38" s="60" t="s">
        <v>136</v>
      </c>
      <c r="C38" s="61">
        <v>807</v>
      </c>
      <c r="D38" s="63" t="s">
        <v>46</v>
      </c>
      <c r="E38" s="63" t="s">
        <v>134</v>
      </c>
      <c r="F38" s="63" t="s">
        <v>137</v>
      </c>
      <c r="G38" s="63" t="s">
        <v>135</v>
      </c>
      <c r="H38" s="107">
        <v>53478</v>
      </c>
      <c r="I38" s="80">
        <v>0</v>
      </c>
      <c r="J38" s="80">
        <v>0</v>
      </c>
    </row>
    <row r="39" spans="1:10" ht="13.5" customHeight="1">
      <c r="A39" s="19">
        <v>32</v>
      </c>
      <c r="B39" s="23" t="s">
        <v>10</v>
      </c>
      <c r="C39" s="21">
        <v>807</v>
      </c>
      <c r="D39" s="22" t="s">
        <v>46</v>
      </c>
      <c r="E39" s="22" t="s">
        <v>67</v>
      </c>
      <c r="F39" s="22"/>
      <c r="G39" s="22"/>
      <c r="H39" s="80">
        <f aca="true" t="shared" si="2" ref="H39:J43">SUM(H40)</f>
        <v>20000</v>
      </c>
      <c r="I39" s="80">
        <f t="shared" si="2"/>
        <v>20000</v>
      </c>
      <c r="J39" s="80">
        <f t="shared" si="2"/>
        <v>20000</v>
      </c>
    </row>
    <row r="40" spans="1:10" ht="21.75" customHeight="1">
      <c r="A40" s="19">
        <v>33</v>
      </c>
      <c r="B40" s="7" t="s">
        <v>60</v>
      </c>
      <c r="C40" s="21">
        <v>807</v>
      </c>
      <c r="D40" s="22" t="s">
        <v>46</v>
      </c>
      <c r="E40" s="22" t="s">
        <v>67</v>
      </c>
      <c r="F40" s="22" t="s">
        <v>50</v>
      </c>
      <c r="G40" s="22"/>
      <c r="H40" s="80">
        <f t="shared" si="2"/>
        <v>20000</v>
      </c>
      <c r="I40" s="80">
        <f t="shared" si="2"/>
        <v>20000</v>
      </c>
      <c r="J40" s="80">
        <f t="shared" si="2"/>
        <v>20000</v>
      </c>
    </row>
    <row r="41" spans="1:10" ht="20.25" customHeight="1">
      <c r="A41" s="19">
        <v>34</v>
      </c>
      <c r="B41" s="7" t="s">
        <v>51</v>
      </c>
      <c r="C41" s="21">
        <v>807</v>
      </c>
      <c r="D41" s="22" t="s">
        <v>46</v>
      </c>
      <c r="E41" s="22" t="s">
        <v>67</v>
      </c>
      <c r="F41" s="22" t="s">
        <v>52</v>
      </c>
      <c r="G41" s="22"/>
      <c r="H41" s="80">
        <f t="shared" si="2"/>
        <v>20000</v>
      </c>
      <c r="I41" s="80">
        <f t="shared" si="2"/>
        <v>20000</v>
      </c>
      <c r="J41" s="80">
        <f t="shared" si="2"/>
        <v>20000</v>
      </c>
    </row>
    <row r="42" spans="1:10" ht="20.25" customHeight="1">
      <c r="A42" s="19">
        <v>35</v>
      </c>
      <c r="B42" s="23" t="s">
        <v>68</v>
      </c>
      <c r="C42" s="21">
        <v>807</v>
      </c>
      <c r="D42" s="22" t="s">
        <v>46</v>
      </c>
      <c r="E42" s="22" t="s">
        <v>67</v>
      </c>
      <c r="F42" s="22" t="s">
        <v>69</v>
      </c>
      <c r="G42" s="22"/>
      <c r="H42" s="80">
        <f t="shared" si="2"/>
        <v>20000</v>
      </c>
      <c r="I42" s="80">
        <f t="shared" si="2"/>
        <v>20000</v>
      </c>
      <c r="J42" s="80">
        <f t="shared" si="2"/>
        <v>20000</v>
      </c>
    </row>
    <row r="43" spans="1:10" ht="13.5" customHeight="1">
      <c r="A43" s="19">
        <v>36</v>
      </c>
      <c r="B43" s="46" t="s">
        <v>75</v>
      </c>
      <c r="C43" s="21">
        <v>807</v>
      </c>
      <c r="D43" s="22" t="s">
        <v>46</v>
      </c>
      <c r="E43" s="22" t="s">
        <v>67</v>
      </c>
      <c r="F43" s="22" t="s">
        <v>69</v>
      </c>
      <c r="G43" s="47" t="s">
        <v>76</v>
      </c>
      <c r="H43" s="80">
        <f t="shared" si="2"/>
        <v>20000</v>
      </c>
      <c r="I43" s="80">
        <f t="shared" si="2"/>
        <v>20000</v>
      </c>
      <c r="J43" s="80">
        <f t="shared" si="2"/>
        <v>20000</v>
      </c>
    </row>
    <row r="44" spans="1:10" ht="12.75" customHeight="1">
      <c r="A44" s="19">
        <v>37</v>
      </c>
      <c r="B44" s="46" t="s">
        <v>130</v>
      </c>
      <c r="C44" s="21">
        <v>807</v>
      </c>
      <c r="D44" s="22" t="s">
        <v>46</v>
      </c>
      <c r="E44" s="22" t="s">
        <v>67</v>
      </c>
      <c r="F44" s="22" t="s">
        <v>69</v>
      </c>
      <c r="G44" s="47" t="s">
        <v>129</v>
      </c>
      <c r="H44" s="80">
        <v>20000</v>
      </c>
      <c r="I44" s="80">
        <v>20000</v>
      </c>
      <c r="J44" s="80">
        <v>20000</v>
      </c>
    </row>
    <row r="45" spans="1:10" ht="12.75" customHeight="1">
      <c r="A45" s="19">
        <v>38</v>
      </c>
      <c r="B45" s="23" t="s">
        <v>12</v>
      </c>
      <c r="C45" s="21">
        <v>807</v>
      </c>
      <c r="D45" s="22" t="s">
        <v>46</v>
      </c>
      <c r="E45" s="22" t="s">
        <v>70</v>
      </c>
      <c r="F45" s="22"/>
      <c r="G45" s="22"/>
      <c r="H45" s="80">
        <f>SUM(H46)</f>
        <v>43792</v>
      </c>
      <c r="I45" s="80">
        <f>SUM(I46)</f>
        <v>43966</v>
      </c>
      <c r="J45" s="80">
        <f>SUM(J46)</f>
        <v>45091</v>
      </c>
    </row>
    <row r="46" spans="1:10" ht="43.5" customHeight="1">
      <c r="A46" s="19">
        <v>39</v>
      </c>
      <c r="B46" s="17" t="s">
        <v>144</v>
      </c>
      <c r="C46" s="18">
        <v>807</v>
      </c>
      <c r="D46" s="20" t="s">
        <v>46</v>
      </c>
      <c r="E46" s="20" t="s">
        <v>70</v>
      </c>
      <c r="F46" s="20" t="s">
        <v>72</v>
      </c>
      <c r="G46" s="22"/>
      <c r="H46" s="80">
        <f>SUM(H47+H59+H63)</f>
        <v>43792</v>
      </c>
      <c r="I46" s="80">
        <f>SUM(I47+I59+I63)</f>
        <v>43966</v>
      </c>
      <c r="J46" s="80">
        <f>SUM(J47+J59+J63)</f>
        <v>45091</v>
      </c>
    </row>
    <row r="47" spans="1:10" ht="21" customHeight="1">
      <c r="A47" s="19">
        <v>40</v>
      </c>
      <c r="B47" s="9" t="s">
        <v>157</v>
      </c>
      <c r="C47" s="36">
        <v>807</v>
      </c>
      <c r="D47" s="29" t="s">
        <v>46</v>
      </c>
      <c r="E47" s="29" t="s">
        <v>70</v>
      </c>
      <c r="F47" s="29" t="s">
        <v>89</v>
      </c>
      <c r="G47" s="37"/>
      <c r="H47" s="80">
        <f>SUM(H48+H53+H56)</f>
        <v>29152</v>
      </c>
      <c r="I47" s="80">
        <f>SUM(I48+I53+I56)</f>
        <v>28594</v>
      </c>
      <c r="J47" s="80">
        <f>SUM(J48+J53+J56)</f>
        <v>28950</v>
      </c>
    </row>
    <row r="48" spans="1:10" ht="77.25" customHeight="1">
      <c r="A48" s="19">
        <v>41</v>
      </c>
      <c r="B48" s="70" t="s">
        <v>158</v>
      </c>
      <c r="C48" s="42">
        <v>807</v>
      </c>
      <c r="D48" s="29" t="s">
        <v>46</v>
      </c>
      <c r="E48" s="29" t="s">
        <v>70</v>
      </c>
      <c r="F48" s="29" t="s">
        <v>91</v>
      </c>
      <c r="G48" s="43"/>
      <c r="H48" s="80">
        <f>SUM(H49+H51)</f>
        <v>6752</v>
      </c>
      <c r="I48" s="80">
        <f>SUM(I49+I51)</f>
        <v>7090</v>
      </c>
      <c r="J48" s="80">
        <f>SUM(J49+J51)</f>
        <v>7446</v>
      </c>
    </row>
    <row r="49" spans="1:10" ht="21" customHeight="1">
      <c r="A49" s="19">
        <v>42</v>
      </c>
      <c r="B49" s="41" t="s">
        <v>127</v>
      </c>
      <c r="C49" s="42">
        <v>807</v>
      </c>
      <c r="D49" s="29" t="s">
        <v>46</v>
      </c>
      <c r="E49" s="29" t="s">
        <v>70</v>
      </c>
      <c r="F49" s="29" t="s">
        <v>91</v>
      </c>
      <c r="G49" s="43" t="s">
        <v>63</v>
      </c>
      <c r="H49" s="80">
        <f>SUM(H50)</f>
        <v>6152</v>
      </c>
      <c r="I49" s="80">
        <f>SUM(I50)</f>
        <v>6460</v>
      </c>
      <c r="J49" s="80">
        <f>SUM(J50)</f>
        <v>6784</v>
      </c>
    </row>
    <row r="50" spans="1:10" ht="32.25" customHeight="1">
      <c r="A50" s="19">
        <v>43</v>
      </c>
      <c r="B50" s="7" t="s">
        <v>64</v>
      </c>
      <c r="C50" s="42">
        <v>807</v>
      </c>
      <c r="D50" s="29" t="s">
        <v>46</v>
      </c>
      <c r="E50" s="29" t="s">
        <v>70</v>
      </c>
      <c r="F50" s="29" t="s">
        <v>91</v>
      </c>
      <c r="G50" s="43" t="s">
        <v>65</v>
      </c>
      <c r="H50" s="80">
        <v>6152</v>
      </c>
      <c r="I50" s="80">
        <v>6460</v>
      </c>
      <c r="J50" s="80">
        <v>6784</v>
      </c>
    </row>
    <row r="51" spans="1:10" ht="12" customHeight="1">
      <c r="A51" s="19">
        <v>44</v>
      </c>
      <c r="B51" s="49" t="s">
        <v>75</v>
      </c>
      <c r="C51" s="50">
        <v>807</v>
      </c>
      <c r="D51" s="29" t="s">
        <v>46</v>
      </c>
      <c r="E51" s="29" t="s">
        <v>70</v>
      </c>
      <c r="F51" s="29" t="s">
        <v>91</v>
      </c>
      <c r="G51" s="51" t="s">
        <v>76</v>
      </c>
      <c r="H51" s="80">
        <f>SUM(H52)</f>
        <v>600</v>
      </c>
      <c r="I51" s="80">
        <f>SUM(I52)</f>
        <v>630</v>
      </c>
      <c r="J51" s="80">
        <f>SUM(J52)</f>
        <v>662</v>
      </c>
    </row>
    <row r="52" spans="1:10" ht="12.75" customHeight="1">
      <c r="A52" s="19">
        <v>45</v>
      </c>
      <c r="B52" s="49" t="s">
        <v>128</v>
      </c>
      <c r="C52" s="50">
        <v>807</v>
      </c>
      <c r="D52" s="29" t="s">
        <v>46</v>
      </c>
      <c r="E52" s="29" t="s">
        <v>70</v>
      </c>
      <c r="F52" s="29" t="s">
        <v>91</v>
      </c>
      <c r="G52" s="51" t="s">
        <v>77</v>
      </c>
      <c r="H52" s="80">
        <v>600</v>
      </c>
      <c r="I52" s="80">
        <v>630</v>
      </c>
      <c r="J52" s="80">
        <v>662</v>
      </c>
    </row>
    <row r="53" spans="1:10" ht="99" customHeight="1">
      <c r="A53" s="19">
        <v>46</v>
      </c>
      <c r="B53" s="70" t="s">
        <v>159</v>
      </c>
      <c r="C53" s="36">
        <v>807</v>
      </c>
      <c r="D53" s="29" t="s">
        <v>46</v>
      </c>
      <c r="E53" s="29" t="s">
        <v>70</v>
      </c>
      <c r="F53" s="29" t="s">
        <v>100</v>
      </c>
      <c r="G53" s="20"/>
      <c r="H53" s="80">
        <f>SUM(H54)</f>
        <v>2400</v>
      </c>
      <c r="I53" s="80">
        <f>SUM(I54)</f>
        <v>2304</v>
      </c>
      <c r="J53" s="80">
        <f>SUM(J54)</f>
        <v>2304</v>
      </c>
    </row>
    <row r="54" spans="1:10" ht="22.5">
      <c r="A54" s="19">
        <v>47</v>
      </c>
      <c r="B54" s="38" t="s">
        <v>127</v>
      </c>
      <c r="C54" s="36">
        <v>807</v>
      </c>
      <c r="D54" s="29" t="s">
        <v>46</v>
      </c>
      <c r="E54" s="29" t="s">
        <v>70</v>
      </c>
      <c r="F54" s="29" t="s">
        <v>100</v>
      </c>
      <c r="G54" s="20" t="s">
        <v>63</v>
      </c>
      <c r="H54" s="80">
        <f>SUM(H55)</f>
        <v>2400</v>
      </c>
      <c r="I54" s="80">
        <f>SUM(I55)</f>
        <v>2304</v>
      </c>
      <c r="J54" s="80">
        <f>SUM(J55)</f>
        <v>2304</v>
      </c>
    </row>
    <row r="55" spans="1:10" ht="33.75">
      <c r="A55" s="19">
        <v>48</v>
      </c>
      <c r="B55" s="7" t="s">
        <v>64</v>
      </c>
      <c r="C55" s="36">
        <v>807</v>
      </c>
      <c r="D55" s="29" t="s">
        <v>46</v>
      </c>
      <c r="E55" s="29" t="s">
        <v>70</v>
      </c>
      <c r="F55" s="29" t="s">
        <v>100</v>
      </c>
      <c r="G55" s="20" t="s">
        <v>65</v>
      </c>
      <c r="H55" s="106">
        <v>2400</v>
      </c>
      <c r="I55" s="80">
        <v>2304</v>
      </c>
      <c r="J55" s="80">
        <v>2304</v>
      </c>
    </row>
    <row r="56" spans="1:13" ht="85.5" customHeight="1">
      <c r="A56" s="19">
        <v>49</v>
      </c>
      <c r="B56" s="30" t="s">
        <v>160</v>
      </c>
      <c r="C56" s="36">
        <v>807</v>
      </c>
      <c r="D56" s="29" t="s">
        <v>46</v>
      </c>
      <c r="E56" s="29" t="s">
        <v>70</v>
      </c>
      <c r="F56" s="29" t="s">
        <v>101</v>
      </c>
      <c r="G56" s="20"/>
      <c r="H56" s="80">
        <f>SUM(H57)</f>
        <v>20000</v>
      </c>
      <c r="I56" s="80">
        <f>SUM(I57)</f>
        <v>19200</v>
      </c>
      <c r="J56" s="80">
        <f>SUM(J57)</f>
        <v>19200</v>
      </c>
      <c r="M56" s="40"/>
    </row>
    <row r="57" spans="1:10" ht="22.5">
      <c r="A57" s="19">
        <v>50</v>
      </c>
      <c r="B57" s="38" t="s">
        <v>127</v>
      </c>
      <c r="C57" s="36">
        <v>807</v>
      </c>
      <c r="D57" s="29" t="s">
        <v>46</v>
      </c>
      <c r="E57" s="29" t="s">
        <v>70</v>
      </c>
      <c r="F57" s="29" t="s">
        <v>101</v>
      </c>
      <c r="G57" s="20" t="s">
        <v>63</v>
      </c>
      <c r="H57" s="80">
        <f>SUM(H58)</f>
        <v>20000</v>
      </c>
      <c r="I57" s="80">
        <f>SUM(I58)</f>
        <v>19200</v>
      </c>
      <c r="J57" s="80">
        <f>SUM(J58)</f>
        <v>19200</v>
      </c>
    </row>
    <row r="58" spans="1:10" ht="32.25" customHeight="1">
      <c r="A58" s="19">
        <v>51</v>
      </c>
      <c r="B58" s="7" t="s">
        <v>64</v>
      </c>
      <c r="C58" s="36">
        <v>807</v>
      </c>
      <c r="D58" s="29" t="s">
        <v>46</v>
      </c>
      <c r="E58" s="29" t="s">
        <v>70</v>
      </c>
      <c r="F58" s="29" t="s">
        <v>101</v>
      </c>
      <c r="G58" s="29" t="s">
        <v>65</v>
      </c>
      <c r="H58" s="106">
        <v>20000</v>
      </c>
      <c r="I58" s="80">
        <v>19200</v>
      </c>
      <c r="J58" s="80">
        <v>19200</v>
      </c>
    </row>
    <row r="59" spans="1:10" ht="22.5" customHeight="1">
      <c r="A59" s="19">
        <v>52</v>
      </c>
      <c r="B59" s="9" t="s">
        <v>145</v>
      </c>
      <c r="C59" s="21">
        <v>807</v>
      </c>
      <c r="D59" s="22" t="s">
        <v>46</v>
      </c>
      <c r="E59" s="22" t="s">
        <v>70</v>
      </c>
      <c r="F59" s="22" t="s">
        <v>73</v>
      </c>
      <c r="G59" s="22"/>
      <c r="H59" s="80">
        <f aca="true" t="shared" si="3" ref="H59:J61">SUM(H60)</f>
        <v>14000</v>
      </c>
      <c r="I59" s="80">
        <f t="shared" si="3"/>
        <v>14700</v>
      </c>
      <c r="J59" s="80">
        <f t="shared" si="3"/>
        <v>15435</v>
      </c>
    </row>
    <row r="60" spans="1:10" ht="87.75" customHeight="1">
      <c r="A60" s="19">
        <v>53</v>
      </c>
      <c r="B60" s="9" t="s">
        <v>146</v>
      </c>
      <c r="C60" s="21">
        <v>807</v>
      </c>
      <c r="D60" s="22" t="s">
        <v>46</v>
      </c>
      <c r="E60" s="22" t="s">
        <v>70</v>
      </c>
      <c r="F60" s="22" t="s">
        <v>74</v>
      </c>
      <c r="G60" s="22"/>
      <c r="H60" s="80">
        <f t="shared" si="3"/>
        <v>14000</v>
      </c>
      <c r="I60" s="80">
        <f t="shared" si="3"/>
        <v>14700</v>
      </c>
      <c r="J60" s="80">
        <f t="shared" si="3"/>
        <v>15435</v>
      </c>
    </row>
    <row r="61" spans="1:10" ht="12" customHeight="1">
      <c r="A61" s="19">
        <v>54</v>
      </c>
      <c r="B61" s="24" t="s">
        <v>75</v>
      </c>
      <c r="C61" s="21">
        <v>807</v>
      </c>
      <c r="D61" s="22" t="s">
        <v>46</v>
      </c>
      <c r="E61" s="22" t="s">
        <v>70</v>
      </c>
      <c r="F61" s="22" t="s">
        <v>74</v>
      </c>
      <c r="G61" s="22" t="s">
        <v>76</v>
      </c>
      <c r="H61" s="80">
        <f t="shared" si="3"/>
        <v>14000</v>
      </c>
      <c r="I61" s="80">
        <f t="shared" si="3"/>
        <v>14700</v>
      </c>
      <c r="J61" s="80">
        <f t="shared" si="3"/>
        <v>15435</v>
      </c>
    </row>
    <row r="62" spans="1:10" ht="13.5" customHeight="1">
      <c r="A62" s="19">
        <v>55</v>
      </c>
      <c r="B62" s="39" t="s">
        <v>128</v>
      </c>
      <c r="C62" s="21">
        <v>807</v>
      </c>
      <c r="D62" s="22" t="s">
        <v>46</v>
      </c>
      <c r="E62" s="22" t="s">
        <v>70</v>
      </c>
      <c r="F62" s="22" t="s">
        <v>74</v>
      </c>
      <c r="G62" s="22" t="s">
        <v>77</v>
      </c>
      <c r="H62" s="80">
        <v>14000</v>
      </c>
      <c r="I62" s="80">
        <v>14700</v>
      </c>
      <c r="J62" s="80">
        <v>15435</v>
      </c>
    </row>
    <row r="63" spans="1:10" ht="43.5" customHeight="1">
      <c r="A63" s="19">
        <v>56</v>
      </c>
      <c r="B63" s="9" t="s">
        <v>142</v>
      </c>
      <c r="C63" s="21">
        <v>807</v>
      </c>
      <c r="D63" s="22" t="s">
        <v>46</v>
      </c>
      <c r="E63" s="22" t="s">
        <v>70</v>
      </c>
      <c r="F63" s="22" t="s">
        <v>78</v>
      </c>
      <c r="G63" s="22"/>
      <c r="H63" s="80">
        <f aca="true" t="shared" si="4" ref="H63:J65">SUM(H64)</f>
        <v>640</v>
      </c>
      <c r="I63" s="80">
        <f t="shared" si="4"/>
        <v>672</v>
      </c>
      <c r="J63" s="80">
        <f t="shared" si="4"/>
        <v>706</v>
      </c>
    </row>
    <row r="64" spans="1:10" ht="112.5">
      <c r="A64" s="19">
        <v>57</v>
      </c>
      <c r="B64" s="69" t="s">
        <v>147</v>
      </c>
      <c r="C64" s="21">
        <v>807</v>
      </c>
      <c r="D64" s="22" t="s">
        <v>46</v>
      </c>
      <c r="E64" s="22" t="s">
        <v>70</v>
      </c>
      <c r="F64" s="22" t="s">
        <v>79</v>
      </c>
      <c r="G64" s="22"/>
      <c r="H64" s="80">
        <f t="shared" si="4"/>
        <v>640</v>
      </c>
      <c r="I64" s="80">
        <f t="shared" si="4"/>
        <v>672</v>
      </c>
      <c r="J64" s="80">
        <f t="shared" si="4"/>
        <v>706</v>
      </c>
    </row>
    <row r="65" spans="1:10" ht="22.5">
      <c r="A65" s="19">
        <v>58</v>
      </c>
      <c r="B65" s="38" t="s">
        <v>127</v>
      </c>
      <c r="C65" s="21">
        <v>807</v>
      </c>
      <c r="D65" s="22" t="s">
        <v>46</v>
      </c>
      <c r="E65" s="22" t="s">
        <v>70</v>
      </c>
      <c r="F65" s="22" t="s">
        <v>79</v>
      </c>
      <c r="G65" s="22" t="s">
        <v>63</v>
      </c>
      <c r="H65" s="80">
        <f t="shared" si="4"/>
        <v>640</v>
      </c>
      <c r="I65" s="80">
        <f t="shared" si="4"/>
        <v>672</v>
      </c>
      <c r="J65" s="80">
        <f t="shared" si="4"/>
        <v>706</v>
      </c>
    </row>
    <row r="66" spans="1:10" ht="33.75">
      <c r="A66" s="19">
        <v>59</v>
      </c>
      <c r="B66" s="7" t="s">
        <v>64</v>
      </c>
      <c r="C66" s="21">
        <v>807</v>
      </c>
      <c r="D66" s="22" t="s">
        <v>46</v>
      </c>
      <c r="E66" s="22" t="s">
        <v>70</v>
      </c>
      <c r="F66" s="22" t="s">
        <v>79</v>
      </c>
      <c r="G66" s="22" t="s">
        <v>65</v>
      </c>
      <c r="H66" s="80">
        <v>640</v>
      </c>
      <c r="I66" s="80">
        <v>672</v>
      </c>
      <c r="J66" s="80">
        <v>706</v>
      </c>
    </row>
    <row r="67" spans="1:10" ht="15">
      <c r="A67" s="19">
        <v>60</v>
      </c>
      <c r="B67" s="8" t="s">
        <v>14</v>
      </c>
      <c r="C67" s="21">
        <v>807</v>
      </c>
      <c r="D67" s="22" t="s">
        <v>48</v>
      </c>
      <c r="E67" s="22" t="s">
        <v>47</v>
      </c>
      <c r="F67" s="25"/>
      <c r="G67" s="25"/>
      <c r="H67" s="80">
        <f aca="true" t="shared" si="5" ref="H67:J70">SUM(H68)</f>
        <v>91100</v>
      </c>
      <c r="I67" s="80">
        <f t="shared" si="5"/>
        <v>91700</v>
      </c>
      <c r="J67" s="80">
        <f t="shared" si="5"/>
        <v>86500</v>
      </c>
    </row>
    <row r="68" spans="1:10" ht="15">
      <c r="A68" s="26">
        <v>61</v>
      </c>
      <c r="B68" s="8" t="s">
        <v>16</v>
      </c>
      <c r="C68" s="21">
        <v>807</v>
      </c>
      <c r="D68" s="22" t="s">
        <v>48</v>
      </c>
      <c r="E68" s="22" t="s">
        <v>80</v>
      </c>
      <c r="F68" s="25"/>
      <c r="G68" s="25"/>
      <c r="H68" s="80">
        <f t="shared" si="5"/>
        <v>91100</v>
      </c>
      <c r="I68" s="80">
        <f t="shared" si="5"/>
        <v>91700</v>
      </c>
      <c r="J68" s="80">
        <f t="shared" si="5"/>
        <v>86500</v>
      </c>
    </row>
    <row r="69" spans="1:10" ht="22.5">
      <c r="A69" s="26">
        <v>62</v>
      </c>
      <c r="B69" s="7" t="s">
        <v>49</v>
      </c>
      <c r="C69" s="21">
        <v>807</v>
      </c>
      <c r="D69" s="22" t="s">
        <v>48</v>
      </c>
      <c r="E69" s="22" t="s">
        <v>80</v>
      </c>
      <c r="F69" s="22" t="s">
        <v>50</v>
      </c>
      <c r="G69" s="25"/>
      <c r="H69" s="80">
        <f t="shared" si="5"/>
        <v>91100</v>
      </c>
      <c r="I69" s="80">
        <f t="shared" si="5"/>
        <v>91700</v>
      </c>
      <c r="J69" s="80">
        <f t="shared" si="5"/>
        <v>86500</v>
      </c>
    </row>
    <row r="70" spans="1:10" ht="22.5">
      <c r="A70" s="26">
        <v>63</v>
      </c>
      <c r="B70" s="7" t="s">
        <v>51</v>
      </c>
      <c r="C70" s="21">
        <v>807</v>
      </c>
      <c r="D70" s="22" t="s">
        <v>48</v>
      </c>
      <c r="E70" s="22" t="s">
        <v>80</v>
      </c>
      <c r="F70" s="22" t="s">
        <v>52</v>
      </c>
      <c r="G70" s="25"/>
      <c r="H70" s="80">
        <f t="shared" si="5"/>
        <v>91100</v>
      </c>
      <c r="I70" s="80">
        <f t="shared" si="5"/>
        <v>91700</v>
      </c>
      <c r="J70" s="80">
        <f t="shared" si="5"/>
        <v>86500</v>
      </c>
    </row>
    <row r="71" spans="1:10" ht="15">
      <c r="A71" s="117">
        <v>64</v>
      </c>
      <c r="B71" s="119" t="s">
        <v>81</v>
      </c>
      <c r="C71" s="121">
        <v>807</v>
      </c>
      <c r="D71" s="123" t="s">
        <v>48</v>
      </c>
      <c r="E71" s="123" t="s">
        <v>80</v>
      </c>
      <c r="F71" s="123" t="s">
        <v>82</v>
      </c>
      <c r="G71" s="123"/>
      <c r="H71" s="115">
        <f>SUM(H73+H75)</f>
        <v>91100</v>
      </c>
      <c r="I71" s="115">
        <f>SUM(I73+I75)</f>
        <v>91700</v>
      </c>
      <c r="J71" s="115">
        <f>SUM(J73+J75)</f>
        <v>86500</v>
      </c>
    </row>
    <row r="72" spans="1:10" ht="33" customHeight="1">
      <c r="A72" s="118"/>
      <c r="B72" s="120"/>
      <c r="C72" s="122"/>
      <c r="D72" s="124"/>
      <c r="E72" s="118"/>
      <c r="F72" s="118"/>
      <c r="G72" s="118"/>
      <c r="H72" s="116"/>
      <c r="I72" s="116"/>
      <c r="J72" s="116"/>
    </row>
    <row r="73" spans="1:10" ht="67.5">
      <c r="A73" s="27">
        <v>65</v>
      </c>
      <c r="B73" s="7" t="s">
        <v>55</v>
      </c>
      <c r="C73" s="28">
        <v>807</v>
      </c>
      <c r="D73" s="29" t="s">
        <v>48</v>
      </c>
      <c r="E73" s="29" t="s">
        <v>80</v>
      </c>
      <c r="F73" s="27">
        <v>9335118</v>
      </c>
      <c r="G73" s="27">
        <v>100</v>
      </c>
      <c r="H73" s="78">
        <f>SUM(H74)</f>
        <v>81150</v>
      </c>
      <c r="I73" s="78">
        <f>SUM(I74)</f>
        <v>81150</v>
      </c>
      <c r="J73" s="78">
        <f>SUM(J74)</f>
        <v>81150</v>
      </c>
    </row>
    <row r="74" spans="1:10" ht="23.25" customHeight="1">
      <c r="A74" s="27">
        <v>66</v>
      </c>
      <c r="B74" s="7" t="s">
        <v>57</v>
      </c>
      <c r="C74" s="28">
        <v>807</v>
      </c>
      <c r="D74" s="29" t="s">
        <v>48</v>
      </c>
      <c r="E74" s="29" t="s">
        <v>80</v>
      </c>
      <c r="F74" s="27">
        <v>9335118</v>
      </c>
      <c r="G74" s="27">
        <v>120</v>
      </c>
      <c r="H74" s="78">
        <v>81150</v>
      </c>
      <c r="I74" s="78">
        <v>81150</v>
      </c>
      <c r="J74" s="78">
        <v>81150</v>
      </c>
    </row>
    <row r="75" spans="1:10" ht="22.5">
      <c r="A75" s="27">
        <v>67</v>
      </c>
      <c r="B75" s="38" t="s">
        <v>127</v>
      </c>
      <c r="C75" s="28">
        <v>807</v>
      </c>
      <c r="D75" s="29" t="s">
        <v>48</v>
      </c>
      <c r="E75" s="29" t="s">
        <v>80</v>
      </c>
      <c r="F75" s="27">
        <v>9335118</v>
      </c>
      <c r="G75" s="27">
        <v>200</v>
      </c>
      <c r="H75" s="78">
        <f>SUM(H76)</f>
        <v>9950</v>
      </c>
      <c r="I75" s="78">
        <f>SUM(I76)</f>
        <v>10550</v>
      </c>
      <c r="J75" s="78">
        <f>SUM(J76)</f>
        <v>5350</v>
      </c>
    </row>
    <row r="76" spans="1:10" ht="33.75">
      <c r="A76" s="27">
        <v>68</v>
      </c>
      <c r="B76" s="7" t="s">
        <v>64</v>
      </c>
      <c r="C76" s="28">
        <v>807</v>
      </c>
      <c r="D76" s="29" t="s">
        <v>48</v>
      </c>
      <c r="E76" s="29" t="s">
        <v>80</v>
      </c>
      <c r="F76" s="27">
        <v>9335118</v>
      </c>
      <c r="G76" s="27">
        <v>240</v>
      </c>
      <c r="H76" s="80">
        <v>9950</v>
      </c>
      <c r="I76" s="80">
        <v>10550</v>
      </c>
      <c r="J76" s="80">
        <v>5350</v>
      </c>
    </row>
    <row r="77" spans="1:10" ht="22.5">
      <c r="A77" s="27">
        <v>69</v>
      </c>
      <c r="B77" s="9" t="s">
        <v>18</v>
      </c>
      <c r="C77" s="28">
        <v>807</v>
      </c>
      <c r="D77" s="29" t="s">
        <v>80</v>
      </c>
      <c r="E77" s="29" t="s">
        <v>47</v>
      </c>
      <c r="F77" s="29"/>
      <c r="G77" s="29"/>
      <c r="H77" s="80">
        <f>SUM(H78)</f>
        <v>2700</v>
      </c>
      <c r="I77" s="80">
        <f>SUM(I78)</f>
        <v>2884</v>
      </c>
      <c r="J77" s="80">
        <f>SUM(J78)</f>
        <v>3074</v>
      </c>
    </row>
    <row r="78" spans="1:10" ht="45">
      <c r="A78" s="27">
        <v>70</v>
      </c>
      <c r="B78" s="24" t="s">
        <v>20</v>
      </c>
      <c r="C78" s="28">
        <v>807</v>
      </c>
      <c r="D78" s="29" t="s">
        <v>80</v>
      </c>
      <c r="E78" s="29" t="s">
        <v>83</v>
      </c>
      <c r="F78" s="29"/>
      <c r="G78" s="29"/>
      <c r="H78" s="80">
        <f aca="true" t="shared" si="6" ref="H78:J79">SUM(H79)</f>
        <v>2700</v>
      </c>
      <c r="I78" s="80">
        <f t="shared" si="6"/>
        <v>2884</v>
      </c>
      <c r="J78" s="80">
        <f t="shared" si="6"/>
        <v>3074</v>
      </c>
    </row>
    <row r="79" spans="1:10" ht="45">
      <c r="A79" s="27">
        <v>71</v>
      </c>
      <c r="B79" s="17" t="s">
        <v>144</v>
      </c>
      <c r="C79" s="28">
        <v>807</v>
      </c>
      <c r="D79" s="29" t="s">
        <v>80</v>
      </c>
      <c r="E79" s="29" t="s">
        <v>83</v>
      </c>
      <c r="F79" s="29" t="s">
        <v>72</v>
      </c>
      <c r="G79" s="29"/>
      <c r="H79" s="80">
        <f t="shared" si="6"/>
        <v>2700</v>
      </c>
      <c r="I79" s="80">
        <f t="shared" si="6"/>
        <v>2884</v>
      </c>
      <c r="J79" s="80">
        <f t="shared" si="6"/>
        <v>3074</v>
      </c>
    </row>
    <row r="80" spans="1:10" ht="21.75" customHeight="1">
      <c r="A80" s="27">
        <v>72</v>
      </c>
      <c r="B80" s="9" t="s">
        <v>145</v>
      </c>
      <c r="C80" s="28">
        <v>807</v>
      </c>
      <c r="D80" s="29" t="s">
        <v>80</v>
      </c>
      <c r="E80" s="29" t="s">
        <v>83</v>
      </c>
      <c r="F80" s="29" t="s">
        <v>73</v>
      </c>
      <c r="G80" s="29"/>
      <c r="H80" s="80">
        <f>SUM(H81+H84)</f>
        <v>2700</v>
      </c>
      <c r="I80" s="80">
        <f>SUM(I81+I84)</f>
        <v>2884</v>
      </c>
      <c r="J80" s="80">
        <f>SUM(J81+J84)</f>
        <v>3074</v>
      </c>
    </row>
    <row r="81" spans="1:10" ht="112.5">
      <c r="A81" s="27">
        <v>73</v>
      </c>
      <c r="B81" s="9" t="s">
        <v>148</v>
      </c>
      <c r="C81" s="28">
        <v>807</v>
      </c>
      <c r="D81" s="29" t="s">
        <v>80</v>
      </c>
      <c r="E81" s="29" t="s">
        <v>83</v>
      </c>
      <c r="F81" s="29" t="s">
        <v>84</v>
      </c>
      <c r="G81" s="29"/>
      <c r="H81" s="80">
        <f aca="true" t="shared" si="7" ref="H81:J82">SUM(H82)</f>
        <v>1200</v>
      </c>
      <c r="I81" s="80">
        <f t="shared" si="7"/>
        <v>1284</v>
      </c>
      <c r="J81" s="80">
        <f t="shared" si="7"/>
        <v>1374</v>
      </c>
    </row>
    <row r="82" spans="1:10" ht="22.5">
      <c r="A82" s="27">
        <v>74</v>
      </c>
      <c r="B82" s="38" t="s">
        <v>127</v>
      </c>
      <c r="C82" s="28">
        <v>807</v>
      </c>
      <c r="D82" s="29" t="s">
        <v>80</v>
      </c>
      <c r="E82" s="29" t="s">
        <v>83</v>
      </c>
      <c r="F82" s="29" t="s">
        <v>84</v>
      </c>
      <c r="G82" s="29" t="s">
        <v>63</v>
      </c>
      <c r="H82" s="80">
        <f t="shared" si="7"/>
        <v>1200</v>
      </c>
      <c r="I82" s="80">
        <f t="shared" si="7"/>
        <v>1284</v>
      </c>
      <c r="J82" s="80">
        <f t="shared" si="7"/>
        <v>1374</v>
      </c>
    </row>
    <row r="83" spans="1:10" ht="33.75">
      <c r="A83" s="27">
        <v>75</v>
      </c>
      <c r="B83" s="7" t="s">
        <v>64</v>
      </c>
      <c r="C83" s="28">
        <v>807</v>
      </c>
      <c r="D83" s="29" t="s">
        <v>80</v>
      </c>
      <c r="E83" s="29" t="s">
        <v>83</v>
      </c>
      <c r="F83" s="29" t="s">
        <v>84</v>
      </c>
      <c r="G83" s="29" t="s">
        <v>65</v>
      </c>
      <c r="H83" s="80">
        <v>1200</v>
      </c>
      <c r="I83" s="80">
        <v>1284</v>
      </c>
      <c r="J83" s="80">
        <v>1374</v>
      </c>
    </row>
    <row r="84" spans="1:10" ht="112.5">
      <c r="A84" s="27">
        <v>76</v>
      </c>
      <c r="B84" s="9" t="s">
        <v>149</v>
      </c>
      <c r="C84" s="28">
        <v>807</v>
      </c>
      <c r="D84" s="29" t="s">
        <v>80</v>
      </c>
      <c r="E84" s="29" t="s">
        <v>83</v>
      </c>
      <c r="F84" s="29" t="s">
        <v>85</v>
      </c>
      <c r="G84" s="29"/>
      <c r="H84" s="78">
        <f aca="true" t="shared" si="8" ref="H84:J85">SUM(H85)</f>
        <v>1500</v>
      </c>
      <c r="I84" s="78">
        <f t="shared" si="8"/>
        <v>1600</v>
      </c>
      <c r="J84" s="78">
        <f t="shared" si="8"/>
        <v>1700</v>
      </c>
    </row>
    <row r="85" spans="1:10" ht="22.5">
      <c r="A85" s="27">
        <v>77</v>
      </c>
      <c r="B85" s="38" t="s">
        <v>127</v>
      </c>
      <c r="C85" s="28">
        <v>807</v>
      </c>
      <c r="D85" s="29" t="s">
        <v>80</v>
      </c>
      <c r="E85" s="29" t="s">
        <v>83</v>
      </c>
      <c r="F85" s="29" t="s">
        <v>85</v>
      </c>
      <c r="G85" s="29" t="s">
        <v>63</v>
      </c>
      <c r="H85" s="81">
        <f t="shared" si="8"/>
        <v>1500</v>
      </c>
      <c r="I85" s="81">
        <f t="shared" si="8"/>
        <v>1600</v>
      </c>
      <c r="J85" s="81">
        <f t="shared" si="8"/>
        <v>1700</v>
      </c>
    </row>
    <row r="86" spans="1:10" ht="33.75">
      <c r="A86" s="27">
        <v>78</v>
      </c>
      <c r="B86" s="7" t="s">
        <v>64</v>
      </c>
      <c r="C86" s="28">
        <v>807</v>
      </c>
      <c r="D86" s="29" t="s">
        <v>80</v>
      </c>
      <c r="E86" s="29" t="s">
        <v>83</v>
      </c>
      <c r="F86" s="29" t="s">
        <v>85</v>
      </c>
      <c r="G86" s="29" t="s">
        <v>65</v>
      </c>
      <c r="H86" s="81">
        <v>1500</v>
      </c>
      <c r="I86" s="81">
        <v>1600</v>
      </c>
      <c r="J86" s="81">
        <v>1700</v>
      </c>
    </row>
    <row r="87" spans="1:10" ht="15">
      <c r="A87" s="27">
        <v>79</v>
      </c>
      <c r="B87" s="24" t="s">
        <v>22</v>
      </c>
      <c r="C87" s="28">
        <v>807</v>
      </c>
      <c r="D87" s="29" t="s">
        <v>59</v>
      </c>
      <c r="E87" s="29" t="s">
        <v>47</v>
      </c>
      <c r="F87" s="29"/>
      <c r="G87" s="29"/>
      <c r="H87" s="78">
        <f>SUM(H88)</f>
        <v>1319264</v>
      </c>
      <c r="I87" s="78">
        <f>SUM(I88)</f>
        <v>185000</v>
      </c>
      <c r="J87" s="78">
        <f>SUM(J88)</f>
        <v>155500</v>
      </c>
    </row>
    <row r="88" spans="1:10" ht="15">
      <c r="A88" s="27">
        <v>80</v>
      </c>
      <c r="B88" s="24" t="s">
        <v>24</v>
      </c>
      <c r="C88" s="28">
        <v>807</v>
      </c>
      <c r="D88" s="29" t="s">
        <v>59</v>
      </c>
      <c r="E88" s="29" t="s">
        <v>83</v>
      </c>
      <c r="F88" s="29"/>
      <c r="G88" s="29"/>
      <c r="H88" s="78">
        <f>SUM(H89)</f>
        <v>1319264</v>
      </c>
      <c r="I88" s="78">
        <f aca="true" t="shared" si="9" ref="H88:J89">SUM(I89)</f>
        <v>185000</v>
      </c>
      <c r="J88" s="78">
        <f t="shared" si="9"/>
        <v>155500</v>
      </c>
    </row>
    <row r="89" spans="1:10" ht="45">
      <c r="A89" s="27">
        <v>81</v>
      </c>
      <c r="B89" s="17" t="s">
        <v>144</v>
      </c>
      <c r="C89" s="28">
        <v>807</v>
      </c>
      <c r="D89" s="29" t="s">
        <v>59</v>
      </c>
      <c r="E89" s="29" t="s">
        <v>83</v>
      </c>
      <c r="F89" s="29" t="s">
        <v>72</v>
      </c>
      <c r="G89" s="29"/>
      <c r="H89" s="78">
        <f t="shared" si="9"/>
        <v>1319264</v>
      </c>
      <c r="I89" s="78">
        <f t="shared" si="9"/>
        <v>185000</v>
      </c>
      <c r="J89" s="78">
        <f t="shared" si="9"/>
        <v>155500</v>
      </c>
    </row>
    <row r="90" spans="1:10" ht="33.75">
      <c r="A90" s="27">
        <v>82</v>
      </c>
      <c r="B90" s="9" t="s">
        <v>161</v>
      </c>
      <c r="C90" s="28">
        <v>807</v>
      </c>
      <c r="D90" s="29" t="s">
        <v>59</v>
      </c>
      <c r="E90" s="29" t="s">
        <v>83</v>
      </c>
      <c r="F90" s="29" t="s">
        <v>86</v>
      </c>
      <c r="G90" s="29"/>
      <c r="H90" s="80">
        <f>SUM(H91+H94+H97+H100+H103+H106)</f>
        <v>1319264</v>
      </c>
      <c r="I90" s="87">
        <f>SUM(I91+I94+I97+I100+I103+I106)</f>
        <v>185000</v>
      </c>
      <c r="J90" s="87">
        <f>SUM(J91+J94+J97+J100+J103+J106)</f>
        <v>155500</v>
      </c>
    </row>
    <row r="91" spans="1:10" ht="146.25">
      <c r="A91" s="83">
        <v>83</v>
      </c>
      <c r="B91" s="9" t="s">
        <v>170</v>
      </c>
      <c r="C91" s="85">
        <v>807</v>
      </c>
      <c r="D91" s="29" t="s">
        <v>59</v>
      </c>
      <c r="E91" s="29" t="s">
        <v>83</v>
      </c>
      <c r="F91" s="29" t="s">
        <v>169</v>
      </c>
      <c r="G91" s="29"/>
      <c r="H91" s="82">
        <f>SUM(H92)</f>
        <v>219</v>
      </c>
      <c r="I91" s="82">
        <f>SUM(I92)</f>
        <v>0</v>
      </c>
      <c r="J91" s="82">
        <f>SUM(J92)</f>
        <v>0</v>
      </c>
    </row>
    <row r="92" spans="1:10" ht="22.5">
      <c r="A92" s="83">
        <v>84</v>
      </c>
      <c r="B92" s="84" t="s">
        <v>127</v>
      </c>
      <c r="C92" s="85">
        <v>807</v>
      </c>
      <c r="D92" s="29" t="s">
        <v>59</v>
      </c>
      <c r="E92" s="29" t="s">
        <v>83</v>
      </c>
      <c r="F92" s="29" t="s">
        <v>169</v>
      </c>
      <c r="G92" s="29" t="s">
        <v>63</v>
      </c>
      <c r="H92" s="82">
        <f>SUM(H93)</f>
        <v>219</v>
      </c>
      <c r="I92" s="82">
        <f>SUM(I93)</f>
        <v>0</v>
      </c>
      <c r="J92" s="82">
        <f>SUM(J93)</f>
        <v>0</v>
      </c>
    </row>
    <row r="93" spans="1:10" ht="33.75">
      <c r="A93" s="83">
        <v>85</v>
      </c>
      <c r="B93" s="7" t="s">
        <v>64</v>
      </c>
      <c r="C93" s="85">
        <v>807</v>
      </c>
      <c r="D93" s="29" t="s">
        <v>59</v>
      </c>
      <c r="E93" s="29" t="s">
        <v>83</v>
      </c>
      <c r="F93" s="29" t="s">
        <v>169</v>
      </c>
      <c r="G93" s="29" t="s">
        <v>65</v>
      </c>
      <c r="H93" s="106">
        <v>219</v>
      </c>
      <c r="I93" s="82">
        <v>0</v>
      </c>
      <c r="J93" s="82">
        <v>0</v>
      </c>
    </row>
    <row r="94" spans="1:10" ht="90">
      <c r="A94" s="27">
        <v>86</v>
      </c>
      <c r="B94" s="9" t="s">
        <v>162</v>
      </c>
      <c r="C94" s="28">
        <v>807</v>
      </c>
      <c r="D94" s="29" t="s">
        <v>59</v>
      </c>
      <c r="E94" s="29" t="s">
        <v>83</v>
      </c>
      <c r="F94" s="29" t="s">
        <v>87</v>
      </c>
      <c r="G94" s="29"/>
      <c r="H94" s="80">
        <f aca="true" t="shared" si="10" ref="H94:J95">SUM(H95)</f>
        <v>80863</v>
      </c>
      <c r="I94" s="80">
        <f t="shared" si="10"/>
        <v>112760</v>
      </c>
      <c r="J94" s="80">
        <f t="shared" si="10"/>
        <v>155500</v>
      </c>
    </row>
    <row r="95" spans="1:10" ht="22.5">
      <c r="A95" s="27">
        <v>87</v>
      </c>
      <c r="B95" s="38" t="s">
        <v>127</v>
      </c>
      <c r="C95" s="28">
        <v>807</v>
      </c>
      <c r="D95" s="29" t="s">
        <v>59</v>
      </c>
      <c r="E95" s="29" t="s">
        <v>83</v>
      </c>
      <c r="F95" s="29" t="s">
        <v>87</v>
      </c>
      <c r="G95" s="29" t="s">
        <v>63</v>
      </c>
      <c r="H95" s="80">
        <f t="shared" si="10"/>
        <v>80863</v>
      </c>
      <c r="I95" s="80">
        <f t="shared" si="10"/>
        <v>112760</v>
      </c>
      <c r="J95" s="80">
        <f t="shared" si="10"/>
        <v>155500</v>
      </c>
    </row>
    <row r="96" spans="1:10" ht="33.75">
      <c r="A96" s="27">
        <v>88</v>
      </c>
      <c r="B96" s="7" t="s">
        <v>64</v>
      </c>
      <c r="C96" s="28">
        <v>807</v>
      </c>
      <c r="D96" s="29" t="s">
        <v>59</v>
      </c>
      <c r="E96" s="29" t="s">
        <v>83</v>
      </c>
      <c r="F96" s="29" t="s">
        <v>87</v>
      </c>
      <c r="G96" s="29" t="s">
        <v>65</v>
      </c>
      <c r="H96" s="106">
        <v>80863</v>
      </c>
      <c r="I96" s="80">
        <v>112760</v>
      </c>
      <c r="J96" s="80">
        <v>155500</v>
      </c>
    </row>
    <row r="97" spans="1:10" ht="118.5" customHeight="1">
      <c r="A97" s="53">
        <v>89</v>
      </c>
      <c r="B97" s="73" t="s">
        <v>172</v>
      </c>
      <c r="C97" s="62">
        <v>807</v>
      </c>
      <c r="D97" s="29" t="s">
        <v>59</v>
      </c>
      <c r="E97" s="29" t="s">
        <v>83</v>
      </c>
      <c r="F97" s="29" t="s">
        <v>131</v>
      </c>
      <c r="G97" s="29"/>
      <c r="H97" s="80">
        <f>SUM(H98)</f>
        <v>49450</v>
      </c>
      <c r="I97" s="80">
        <f>SUM(I98)</f>
        <v>72240</v>
      </c>
      <c r="J97" s="80">
        <f>SUM(J98)</f>
        <v>0</v>
      </c>
    </row>
    <row r="98" spans="1:10" ht="22.5">
      <c r="A98" s="53">
        <v>90</v>
      </c>
      <c r="B98" s="55" t="s">
        <v>127</v>
      </c>
      <c r="C98" s="54">
        <v>807</v>
      </c>
      <c r="D98" s="29" t="s">
        <v>59</v>
      </c>
      <c r="E98" s="29" t="s">
        <v>83</v>
      </c>
      <c r="F98" s="29" t="s">
        <v>131</v>
      </c>
      <c r="G98" s="29" t="s">
        <v>63</v>
      </c>
      <c r="H98" s="80">
        <f>SUM(H99)</f>
        <v>49450</v>
      </c>
      <c r="I98" s="80">
        <f>SUM(I99)</f>
        <v>72240</v>
      </c>
      <c r="J98" s="80">
        <f>SUM(J99)</f>
        <v>0</v>
      </c>
    </row>
    <row r="99" spans="1:10" ht="33.75">
      <c r="A99" s="53">
        <v>91</v>
      </c>
      <c r="B99" s="7" t="s">
        <v>64</v>
      </c>
      <c r="C99" s="54">
        <v>807</v>
      </c>
      <c r="D99" s="29" t="s">
        <v>59</v>
      </c>
      <c r="E99" s="29" t="s">
        <v>83</v>
      </c>
      <c r="F99" s="29" t="s">
        <v>131</v>
      </c>
      <c r="G99" s="29" t="s">
        <v>65</v>
      </c>
      <c r="H99" s="80">
        <v>49450</v>
      </c>
      <c r="I99" s="80">
        <v>72240</v>
      </c>
      <c r="J99" s="80">
        <v>0</v>
      </c>
    </row>
    <row r="100" spans="1:10" ht="168.75">
      <c r="A100" s="88">
        <v>92</v>
      </c>
      <c r="B100" s="90" t="s">
        <v>173</v>
      </c>
      <c r="C100" s="91">
        <v>807</v>
      </c>
      <c r="D100" s="29" t="s">
        <v>59</v>
      </c>
      <c r="E100" s="29" t="s">
        <v>83</v>
      </c>
      <c r="F100" s="29" t="s">
        <v>171</v>
      </c>
      <c r="G100" s="29"/>
      <c r="H100" s="87">
        <f>SUM(H101)</f>
        <v>28272</v>
      </c>
      <c r="I100" s="87">
        <f>SUM(I101)</f>
        <v>0</v>
      </c>
      <c r="J100" s="87">
        <f>SUM(J101)</f>
        <v>0</v>
      </c>
    </row>
    <row r="101" spans="1:10" ht="22.5">
      <c r="A101" s="88">
        <v>93</v>
      </c>
      <c r="B101" s="89" t="s">
        <v>127</v>
      </c>
      <c r="C101" s="91">
        <v>807</v>
      </c>
      <c r="D101" s="29" t="s">
        <v>59</v>
      </c>
      <c r="E101" s="29" t="s">
        <v>83</v>
      </c>
      <c r="F101" s="29" t="s">
        <v>171</v>
      </c>
      <c r="G101" s="29" t="s">
        <v>63</v>
      </c>
      <c r="H101" s="87">
        <f>SUM(H102)</f>
        <v>28272</v>
      </c>
      <c r="I101" s="87">
        <f>SUM(I102)</f>
        <v>0</v>
      </c>
      <c r="J101" s="87">
        <f>SUM(J102)</f>
        <v>0</v>
      </c>
    </row>
    <row r="102" spans="1:10" ht="33.75">
      <c r="A102" s="88">
        <v>94</v>
      </c>
      <c r="B102" s="7" t="s">
        <v>64</v>
      </c>
      <c r="C102" s="91">
        <v>807</v>
      </c>
      <c r="D102" s="29" t="s">
        <v>59</v>
      </c>
      <c r="E102" s="29" t="s">
        <v>83</v>
      </c>
      <c r="F102" s="29" t="s">
        <v>171</v>
      </c>
      <c r="G102" s="29" t="s">
        <v>65</v>
      </c>
      <c r="H102" s="106">
        <v>28272</v>
      </c>
      <c r="I102" s="87">
        <v>0</v>
      </c>
      <c r="J102" s="87">
        <v>0</v>
      </c>
    </row>
    <row r="103" spans="1:10" ht="146.25">
      <c r="A103" s="88">
        <v>95</v>
      </c>
      <c r="B103" s="9" t="s">
        <v>175</v>
      </c>
      <c r="C103" s="91">
        <v>807</v>
      </c>
      <c r="D103" s="29" t="s">
        <v>59</v>
      </c>
      <c r="E103" s="29" t="s">
        <v>83</v>
      </c>
      <c r="F103" s="29" t="s">
        <v>174</v>
      </c>
      <c r="G103" s="29"/>
      <c r="H103" s="87">
        <f>SUM(H104)</f>
        <v>218060</v>
      </c>
      <c r="I103" s="87">
        <f>SUM(I104)</f>
        <v>0</v>
      </c>
      <c r="J103" s="87">
        <f>SUM(J104)</f>
        <v>0</v>
      </c>
    </row>
    <row r="104" spans="1:10" ht="22.5">
      <c r="A104" s="88">
        <v>96</v>
      </c>
      <c r="B104" s="89" t="s">
        <v>127</v>
      </c>
      <c r="C104" s="91">
        <v>807</v>
      </c>
      <c r="D104" s="29" t="s">
        <v>59</v>
      </c>
      <c r="E104" s="29" t="s">
        <v>83</v>
      </c>
      <c r="F104" s="29" t="s">
        <v>174</v>
      </c>
      <c r="G104" s="29" t="s">
        <v>63</v>
      </c>
      <c r="H104" s="87">
        <f>SUM(H105)</f>
        <v>218060</v>
      </c>
      <c r="I104" s="87">
        <f>SUM(I105)</f>
        <v>0</v>
      </c>
      <c r="J104" s="87">
        <f>SUM(J105)</f>
        <v>0</v>
      </c>
    </row>
    <row r="105" spans="1:10" ht="33.75">
      <c r="A105" s="88">
        <v>97</v>
      </c>
      <c r="B105" s="7" t="s">
        <v>64</v>
      </c>
      <c r="C105" s="91">
        <v>807</v>
      </c>
      <c r="D105" s="29" t="s">
        <v>59</v>
      </c>
      <c r="E105" s="29" t="s">
        <v>83</v>
      </c>
      <c r="F105" s="29" t="s">
        <v>174</v>
      </c>
      <c r="G105" s="29" t="s">
        <v>65</v>
      </c>
      <c r="H105" s="106">
        <v>218060</v>
      </c>
      <c r="I105" s="87">
        <v>0</v>
      </c>
      <c r="J105" s="87">
        <v>0</v>
      </c>
    </row>
    <row r="106" spans="1:10" ht="160.5" customHeight="1">
      <c r="A106" s="88">
        <v>98</v>
      </c>
      <c r="B106" s="90" t="s">
        <v>177</v>
      </c>
      <c r="C106" s="91">
        <v>807</v>
      </c>
      <c r="D106" s="29" t="s">
        <v>59</v>
      </c>
      <c r="E106" s="29" t="s">
        <v>83</v>
      </c>
      <c r="F106" s="29" t="s">
        <v>176</v>
      </c>
      <c r="G106" s="29"/>
      <c r="H106" s="87">
        <f>SUM(H107)</f>
        <v>942400</v>
      </c>
      <c r="I106" s="87">
        <f>SUM(I107)</f>
        <v>0</v>
      </c>
      <c r="J106" s="87">
        <f>SUM(J107)</f>
        <v>0</v>
      </c>
    </row>
    <row r="107" spans="1:10" ht="22.5">
      <c r="A107" s="88">
        <v>99</v>
      </c>
      <c r="B107" s="89" t="s">
        <v>127</v>
      </c>
      <c r="C107" s="91">
        <v>807</v>
      </c>
      <c r="D107" s="29" t="s">
        <v>59</v>
      </c>
      <c r="E107" s="29" t="s">
        <v>83</v>
      </c>
      <c r="F107" s="29" t="s">
        <v>176</v>
      </c>
      <c r="G107" s="29" t="s">
        <v>63</v>
      </c>
      <c r="H107" s="87">
        <f>SUM(H108)</f>
        <v>942400</v>
      </c>
      <c r="I107" s="87">
        <f>SUM(I108)</f>
        <v>0</v>
      </c>
      <c r="J107" s="87">
        <f>SUM(J108)</f>
        <v>0</v>
      </c>
    </row>
    <row r="108" spans="1:10" ht="33.75">
      <c r="A108" s="88">
        <v>100</v>
      </c>
      <c r="B108" s="7" t="s">
        <v>64</v>
      </c>
      <c r="C108" s="91">
        <v>807</v>
      </c>
      <c r="D108" s="29" t="s">
        <v>59</v>
      </c>
      <c r="E108" s="29" t="s">
        <v>83</v>
      </c>
      <c r="F108" s="29" t="s">
        <v>176</v>
      </c>
      <c r="G108" s="29" t="s">
        <v>65</v>
      </c>
      <c r="H108" s="106">
        <v>942400</v>
      </c>
      <c r="I108" s="87">
        <v>0</v>
      </c>
      <c r="J108" s="87">
        <v>0</v>
      </c>
    </row>
    <row r="109" spans="1:10" ht="15">
      <c r="A109" s="27">
        <v>101</v>
      </c>
      <c r="B109" s="24" t="s">
        <v>26</v>
      </c>
      <c r="C109" s="28">
        <v>807</v>
      </c>
      <c r="D109" s="29" t="s">
        <v>88</v>
      </c>
      <c r="E109" s="29" t="s">
        <v>47</v>
      </c>
      <c r="F109" s="29"/>
      <c r="G109" s="29"/>
      <c r="H109" s="78">
        <f>SUM(H110)</f>
        <v>343090</v>
      </c>
      <c r="I109" s="78">
        <f>SUM(I110)</f>
        <v>278150</v>
      </c>
      <c r="J109" s="78">
        <f>SUM(J110)</f>
        <v>283300</v>
      </c>
    </row>
    <row r="110" spans="1:10" ht="15">
      <c r="A110" s="27">
        <v>102</v>
      </c>
      <c r="B110" s="24" t="s">
        <v>28</v>
      </c>
      <c r="C110" s="28">
        <v>807</v>
      </c>
      <c r="D110" s="29" t="s">
        <v>88</v>
      </c>
      <c r="E110" s="29" t="s">
        <v>80</v>
      </c>
      <c r="F110" s="29"/>
      <c r="G110" s="29"/>
      <c r="H110" s="78">
        <f aca="true" t="shared" si="11" ref="H110:J111">SUM(H111)</f>
        <v>343090</v>
      </c>
      <c r="I110" s="78">
        <f t="shared" si="11"/>
        <v>278150</v>
      </c>
      <c r="J110" s="78">
        <f t="shared" si="11"/>
        <v>283300</v>
      </c>
    </row>
    <row r="111" spans="1:10" ht="45">
      <c r="A111" s="27">
        <v>103</v>
      </c>
      <c r="B111" s="17" t="s">
        <v>144</v>
      </c>
      <c r="C111" s="28">
        <v>807</v>
      </c>
      <c r="D111" s="29" t="s">
        <v>88</v>
      </c>
      <c r="E111" s="29" t="s">
        <v>80</v>
      </c>
      <c r="F111" s="29" t="s">
        <v>72</v>
      </c>
      <c r="G111" s="29"/>
      <c r="H111" s="78">
        <f t="shared" si="11"/>
        <v>343090</v>
      </c>
      <c r="I111" s="78">
        <f t="shared" si="11"/>
        <v>278150</v>
      </c>
      <c r="J111" s="78">
        <f t="shared" si="11"/>
        <v>283300</v>
      </c>
    </row>
    <row r="112" spans="1:10" ht="22.5">
      <c r="A112" s="27">
        <v>104</v>
      </c>
      <c r="B112" s="9" t="s">
        <v>157</v>
      </c>
      <c r="C112" s="28">
        <v>807</v>
      </c>
      <c r="D112" s="29" t="s">
        <v>88</v>
      </c>
      <c r="E112" s="29" t="s">
        <v>80</v>
      </c>
      <c r="F112" s="29" t="s">
        <v>89</v>
      </c>
      <c r="G112" s="29"/>
      <c r="H112" s="80">
        <f>SUM(H113+H116+H119)</f>
        <v>343090</v>
      </c>
      <c r="I112" s="87">
        <f>SUM(I113+I116+I119)</f>
        <v>278150</v>
      </c>
      <c r="J112" s="87">
        <f>SUM(J113+J116+J119)</f>
        <v>283300</v>
      </c>
    </row>
    <row r="113" spans="1:10" ht="78.75">
      <c r="A113" s="27">
        <v>105</v>
      </c>
      <c r="B113" s="9" t="s">
        <v>168</v>
      </c>
      <c r="C113" s="28">
        <v>807</v>
      </c>
      <c r="D113" s="29" t="s">
        <v>88</v>
      </c>
      <c r="E113" s="29" t="s">
        <v>80</v>
      </c>
      <c r="F113" s="29" t="s">
        <v>90</v>
      </c>
      <c r="G113" s="29"/>
      <c r="H113" s="80">
        <f aca="true" t="shared" si="12" ref="H113:J114">SUM(H114)</f>
        <v>287000</v>
      </c>
      <c r="I113" s="80">
        <f t="shared" si="12"/>
        <v>275000</v>
      </c>
      <c r="J113" s="80">
        <f t="shared" si="12"/>
        <v>280000</v>
      </c>
    </row>
    <row r="114" spans="1:10" ht="22.5">
      <c r="A114" s="27">
        <v>106</v>
      </c>
      <c r="B114" s="38" t="s">
        <v>127</v>
      </c>
      <c r="C114" s="28">
        <v>807</v>
      </c>
      <c r="D114" s="29" t="s">
        <v>88</v>
      </c>
      <c r="E114" s="29" t="s">
        <v>80</v>
      </c>
      <c r="F114" s="29" t="s">
        <v>90</v>
      </c>
      <c r="G114" s="29" t="s">
        <v>63</v>
      </c>
      <c r="H114" s="80">
        <f t="shared" si="12"/>
        <v>287000</v>
      </c>
      <c r="I114" s="80">
        <f t="shared" si="12"/>
        <v>275000</v>
      </c>
      <c r="J114" s="80">
        <f t="shared" si="12"/>
        <v>280000</v>
      </c>
    </row>
    <row r="115" spans="1:10" ht="33.75">
      <c r="A115" s="27">
        <v>107</v>
      </c>
      <c r="B115" s="7" t="s">
        <v>64</v>
      </c>
      <c r="C115" s="28">
        <v>807</v>
      </c>
      <c r="D115" s="29" t="s">
        <v>88</v>
      </c>
      <c r="E115" s="29" t="s">
        <v>80</v>
      </c>
      <c r="F115" s="29" t="s">
        <v>90</v>
      </c>
      <c r="G115" s="29" t="s">
        <v>65</v>
      </c>
      <c r="H115" s="80">
        <v>287000</v>
      </c>
      <c r="I115" s="80">
        <v>275000</v>
      </c>
      <c r="J115" s="80">
        <v>280000</v>
      </c>
    </row>
    <row r="116" spans="1:10" ht="78.75">
      <c r="A116" s="27">
        <v>108</v>
      </c>
      <c r="B116" s="90" t="s">
        <v>158</v>
      </c>
      <c r="C116" s="28">
        <v>807</v>
      </c>
      <c r="D116" s="29" t="s">
        <v>88</v>
      </c>
      <c r="E116" s="29" t="s">
        <v>80</v>
      </c>
      <c r="F116" s="29" t="s">
        <v>91</v>
      </c>
      <c r="G116" s="29"/>
      <c r="H116" s="80">
        <f>SUM(H117)</f>
        <v>41090</v>
      </c>
      <c r="I116" s="80">
        <f aca="true" t="shared" si="13" ref="H116:J117">SUM(I117)</f>
        <v>3150</v>
      </c>
      <c r="J116" s="80">
        <f t="shared" si="13"/>
        <v>3300</v>
      </c>
    </row>
    <row r="117" spans="1:10" ht="22.5">
      <c r="A117" s="27">
        <v>109</v>
      </c>
      <c r="B117" s="38" t="s">
        <v>127</v>
      </c>
      <c r="C117" s="28">
        <v>807</v>
      </c>
      <c r="D117" s="29" t="s">
        <v>88</v>
      </c>
      <c r="E117" s="29" t="s">
        <v>80</v>
      </c>
      <c r="F117" s="29" t="s">
        <v>91</v>
      </c>
      <c r="G117" s="29" t="s">
        <v>63</v>
      </c>
      <c r="H117" s="80">
        <f t="shared" si="13"/>
        <v>41090</v>
      </c>
      <c r="I117" s="80">
        <f t="shared" si="13"/>
        <v>3150</v>
      </c>
      <c r="J117" s="80">
        <f t="shared" si="13"/>
        <v>3300</v>
      </c>
    </row>
    <row r="118" spans="1:10" ht="33.75">
      <c r="A118" s="27">
        <v>110</v>
      </c>
      <c r="B118" s="7" t="s">
        <v>64</v>
      </c>
      <c r="C118" s="28">
        <v>807</v>
      </c>
      <c r="D118" s="29" t="s">
        <v>88</v>
      </c>
      <c r="E118" s="29" t="s">
        <v>80</v>
      </c>
      <c r="F118" s="29" t="s">
        <v>91</v>
      </c>
      <c r="G118" s="29" t="s">
        <v>65</v>
      </c>
      <c r="H118" s="106">
        <v>41090</v>
      </c>
      <c r="I118" s="106">
        <v>3150</v>
      </c>
      <c r="J118" s="106">
        <v>3300</v>
      </c>
    </row>
    <row r="119" spans="1:10" ht="68.25" customHeight="1">
      <c r="A119" s="88">
        <v>111</v>
      </c>
      <c r="B119" s="90" t="s">
        <v>182</v>
      </c>
      <c r="C119" s="91">
        <v>807</v>
      </c>
      <c r="D119" s="29" t="s">
        <v>88</v>
      </c>
      <c r="E119" s="29" t="s">
        <v>80</v>
      </c>
      <c r="F119" s="29" t="s">
        <v>178</v>
      </c>
      <c r="G119" s="29"/>
      <c r="H119" s="87">
        <f>SUM(H120)</f>
        <v>15000</v>
      </c>
      <c r="I119" s="87">
        <f>SUM(I120)</f>
        <v>0</v>
      </c>
      <c r="J119" s="87">
        <f>SUM(J120)</f>
        <v>0</v>
      </c>
    </row>
    <row r="120" spans="1:10" ht="22.5">
      <c r="A120" s="88">
        <v>112</v>
      </c>
      <c r="B120" s="89" t="s">
        <v>127</v>
      </c>
      <c r="C120" s="91">
        <v>807</v>
      </c>
      <c r="D120" s="29" t="s">
        <v>88</v>
      </c>
      <c r="E120" s="29" t="s">
        <v>80</v>
      </c>
      <c r="F120" s="29" t="s">
        <v>178</v>
      </c>
      <c r="G120" s="29" t="s">
        <v>63</v>
      </c>
      <c r="H120" s="87">
        <f>SUM(H121)</f>
        <v>15000</v>
      </c>
      <c r="I120" s="87">
        <f>SUM(I121)</f>
        <v>0</v>
      </c>
      <c r="J120" s="87">
        <f>SUM(J121)</f>
        <v>0</v>
      </c>
    </row>
    <row r="121" spans="1:10" ht="33.75">
      <c r="A121" s="88">
        <v>113</v>
      </c>
      <c r="B121" s="7" t="s">
        <v>64</v>
      </c>
      <c r="C121" s="91">
        <v>807</v>
      </c>
      <c r="D121" s="29" t="s">
        <v>88</v>
      </c>
      <c r="E121" s="29" t="s">
        <v>80</v>
      </c>
      <c r="F121" s="29" t="s">
        <v>178</v>
      </c>
      <c r="G121" s="29" t="s">
        <v>65</v>
      </c>
      <c r="H121" s="106">
        <v>15000</v>
      </c>
      <c r="I121" s="87">
        <v>0</v>
      </c>
      <c r="J121" s="87">
        <v>0</v>
      </c>
    </row>
    <row r="122" spans="1:10" ht="15">
      <c r="A122" s="19">
        <v>114</v>
      </c>
      <c r="B122" s="9" t="s">
        <v>30</v>
      </c>
      <c r="C122" s="28">
        <v>807</v>
      </c>
      <c r="D122" s="29" t="s">
        <v>92</v>
      </c>
      <c r="E122" s="29" t="s">
        <v>47</v>
      </c>
      <c r="F122" s="29"/>
      <c r="G122" s="29"/>
      <c r="H122" s="80">
        <f aca="true" t="shared" si="14" ref="H122:J123">SUM(H123)</f>
        <v>4966785</v>
      </c>
      <c r="I122" s="80">
        <f t="shared" si="14"/>
        <v>4852655</v>
      </c>
      <c r="J122" s="80">
        <f t="shared" si="14"/>
        <v>4852052</v>
      </c>
    </row>
    <row r="123" spans="1:10" ht="15">
      <c r="A123" s="19">
        <v>115</v>
      </c>
      <c r="B123" s="9" t="s">
        <v>32</v>
      </c>
      <c r="C123" s="28">
        <v>807</v>
      </c>
      <c r="D123" s="29" t="s">
        <v>92</v>
      </c>
      <c r="E123" s="29" t="s">
        <v>46</v>
      </c>
      <c r="F123" s="29"/>
      <c r="G123" s="29"/>
      <c r="H123" s="80">
        <f t="shared" si="14"/>
        <v>4966785</v>
      </c>
      <c r="I123" s="80">
        <f t="shared" si="14"/>
        <v>4852655</v>
      </c>
      <c r="J123" s="80">
        <f t="shared" si="14"/>
        <v>4852052</v>
      </c>
    </row>
    <row r="124" spans="1:10" ht="33.75">
      <c r="A124" s="19">
        <v>116</v>
      </c>
      <c r="B124" s="9" t="s">
        <v>150</v>
      </c>
      <c r="C124" s="28">
        <v>807</v>
      </c>
      <c r="D124" s="29" t="s">
        <v>92</v>
      </c>
      <c r="E124" s="29" t="s">
        <v>46</v>
      </c>
      <c r="F124" s="29" t="s">
        <v>93</v>
      </c>
      <c r="G124" s="29"/>
      <c r="H124" s="78">
        <f>SUM(H125+H132)</f>
        <v>4966785</v>
      </c>
      <c r="I124" s="78">
        <f>SUM(I125+I132)</f>
        <v>4852655</v>
      </c>
      <c r="J124" s="78">
        <f>SUM(J125+J132)</f>
        <v>4852052</v>
      </c>
    </row>
    <row r="125" spans="1:10" ht="22.5">
      <c r="A125" s="19">
        <v>117</v>
      </c>
      <c r="B125" s="9" t="s">
        <v>151</v>
      </c>
      <c r="C125" s="28">
        <v>807</v>
      </c>
      <c r="D125" s="29" t="s">
        <v>92</v>
      </c>
      <c r="E125" s="29" t="s">
        <v>46</v>
      </c>
      <c r="F125" s="29" t="s">
        <v>94</v>
      </c>
      <c r="G125" s="29"/>
      <c r="H125" s="80">
        <f>SUM(H126+H129)</f>
        <v>4070161</v>
      </c>
      <c r="I125" s="102">
        <f>SUM(I126+I129)</f>
        <v>3947655</v>
      </c>
      <c r="J125" s="102">
        <f>SUM(J126+J129)</f>
        <v>3947052</v>
      </c>
    </row>
    <row r="126" spans="1:10" ht="67.5" customHeight="1">
      <c r="A126" s="19">
        <v>118</v>
      </c>
      <c r="B126" s="9" t="s">
        <v>152</v>
      </c>
      <c r="C126" s="28">
        <v>807</v>
      </c>
      <c r="D126" s="29" t="s">
        <v>92</v>
      </c>
      <c r="E126" s="29" t="s">
        <v>46</v>
      </c>
      <c r="F126" s="29" t="s">
        <v>95</v>
      </c>
      <c r="G126" s="29"/>
      <c r="H126" s="80">
        <f aca="true" t="shared" si="15" ref="H126:J127">SUM(H127)</f>
        <v>4006161</v>
      </c>
      <c r="I126" s="80">
        <f t="shared" si="15"/>
        <v>3947655</v>
      </c>
      <c r="J126" s="80">
        <f t="shared" si="15"/>
        <v>3947052</v>
      </c>
    </row>
    <row r="127" spans="1:10" ht="33.75">
      <c r="A127" s="19">
        <v>119</v>
      </c>
      <c r="B127" s="9" t="s">
        <v>96</v>
      </c>
      <c r="C127" s="28">
        <v>807</v>
      </c>
      <c r="D127" s="29" t="s">
        <v>92</v>
      </c>
      <c r="E127" s="29" t="s">
        <v>46</v>
      </c>
      <c r="F127" s="29" t="s">
        <v>95</v>
      </c>
      <c r="G127" s="29" t="s">
        <v>97</v>
      </c>
      <c r="H127" s="80">
        <f t="shared" si="15"/>
        <v>4006161</v>
      </c>
      <c r="I127" s="80">
        <f t="shared" si="15"/>
        <v>3947655</v>
      </c>
      <c r="J127" s="80">
        <f t="shared" si="15"/>
        <v>3947052</v>
      </c>
    </row>
    <row r="128" spans="1:10" ht="15">
      <c r="A128" s="19">
        <v>120</v>
      </c>
      <c r="B128" s="9" t="s">
        <v>98</v>
      </c>
      <c r="C128" s="28">
        <v>807</v>
      </c>
      <c r="D128" s="29" t="s">
        <v>92</v>
      </c>
      <c r="E128" s="29" t="s">
        <v>46</v>
      </c>
      <c r="F128" s="29" t="s">
        <v>95</v>
      </c>
      <c r="G128" s="29" t="s">
        <v>99</v>
      </c>
      <c r="H128" s="107">
        <v>4006161</v>
      </c>
      <c r="I128" s="80">
        <v>3947655</v>
      </c>
      <c r="J128" s="80">
        <v>3947052</v>
      </c>
    </row>
    <row r="129" spans="1:10" ht="78.75">
      <c r="A129" s="19">
        <v>121</v>
      </c>
      <c r="B129" s="9" t="s">
        <v>184</v>
      </c>
      <c r="C129" s="101">
        <v>807</v>
      </c>
      <c r="D129" s="29" t="s">
        <v>92</v>
      </c>
      <c r="E129" s="29" t="s">
        <v>46</v>
      </c>
      <c r="F129" s="29" t="s">
        <v>183</v>
      </c>
      <c r="G129" s="29"/>
      <c r="H129" s="100">
        <f>SUM(H130)</f>
        <v>64000</v>
      </c>
      <c r="I129" s="102">
        <f>SUM(I130)</f>
        <v>0</v>
      </c>
      <c r="J129" s="102">
        <f>SUM(J130)</f>
        <v>0</v>
      </c>
    </row>
    <row r="130" spans="1:10" ht="33.75">
      <c r="A130" s="19">
        <v>122</v>
      </c>
      <c r="B130" s="9" t="s">
        <v>96</v>
      </c>
      <c r="C130" s="101">
        <v>807</v>
      </c>
      <c r="D130" s="29" t="s">
        <v>92</v>
      </c>
      <c r="E130" s="29" t="s">
        <v>46</v>
      </c>
      <c r="F130" s="29" t="s">
        <v>183</v>
      </c>
      <c r="G130" s="29" t="s">
        <v>97</v>
      </c>
      <c r="H130" s="100">
        <f>SUM(H131)</f>
        <v>64000</v>
      </c>
      <c r="I130" s="102">
        <f>SUM(I131)</f>
        <v>0</v>
      </c>
      <c r="J130" s="102">
        <f>SUM(J131)</f>
        <v>0</v>
      </c>
    </row>
    <row r="131" spans="1:10" ht="15">
      <c r="A131" s="19">
        <v>123</v>
      </c>
      <c r="B131" s="9" t="s">
        <v>98</v>
      </c>
      <c r="C131" s="103">
        <v>807</v>
      </c>
      <c r="D131" s="29" t="s">
        <v>92</v>
      </c>
      <c r="E131" s="29" t="s">
        <v>46</v>
      </c>
      <c r="F131" s="29" t="s">
        <v>183</v>
      </c>
      <c r="G131" s="29" t="s">
        <v>99</v>
      </c>
      <c r="H131" s="107">
        <v>64000</v>
      </c>
      <c r="I131" s="100">
        <v>0</v>
      </c>
      <c r="J131" s="100">
        <v>0</v>
      </c>
    </row>
    <row r="132" spans="1:10" ht="22.5">
      <c r="A132" s="19">
        <v>124</v>
      </c>
      <c r="B132" s="9" t="s">
        <v>153</v>
      </c>
      <c r="C132" s="36">
        <v>807</v>
      </c>
      <c r="D132" s="29" t="s">
        <v>92</v>
      </c>
      <c r="E132" s="29" t="s">
        <v>46</v>
      </c>
      <c r="F132" s="29" t="s">
        <v>109</v>
      </c>
      <c r="G132" s="29"/>
      <c r="H132" s="80">
        <f>SUM(H133)</f>
        <v>896624</v>
      </c>
      <c r="I132" s="80">
        <f>SUM(I133)</f>
        <v>905000</v>
      </c>
      <c r="J132" s="80">
        <f>SUM(J133)</f>
        <v>905000</v>
      </c>
    </row>
    <row r="133" spans="1:10" ht="57" customHeight="1">
      <c r="A133" s="19">
        <v>125</v>
      </c>
      <c r="B133" s="9" t="s">
        <v>163</v>
      </c>
      <c r="C133" s="36">
        <v>807</v>
      </c>
      <c r="D133" s="29" t="s">
        <v>92</v>
      </c>
      <c r="E133" s="29" t="s">
        <v>46</v>
      </c>
      <c r="F133" s="29" t="s">
        <v>110</v>
      </c>
      <c r="G133" s="29"/>
      <c r="H133" s="80">
        <f>SUM(H134)</f>
        <v>896624</v>
      </c>
      <c r="I133" s="80">
        <f>SUM(I134)</f>
        <v>905000</v>
      </c>
      <c r="J133" s="80">
        <f>SUM(J134)</f>
        <v>905000</v>
      </c>
    </row>
    <row r="134" spans="1:10" ht="15">
      <c r="A134" s="19">
        <v>126</v>
      </c>
      <c r="B134" s="9" t="s">
        <v>106</v>
      </c>
      <c r="C134" s="36">
        <v>807</v>
      </c>
      <c r="D134" s="29" t="s">
        <v>92</v>
      </c>
      <c r="E134" s="29" t="s">
        <v>46</v>
      </c>
      <c r="F134" s="29" t="s">
        <v>110</v>
      </c>
      <c r="G134" s="29" t="s">
        <v>107</v>
      </c>
      <c r="H134" s="80">
        <f>SUM(H135)</f>
        <v>896624</v>
      </c>
      <c r="I134" s="80">
        <f>SUM(I135)</f>
        <v>905000</v>
      </c>
      <c r="J134" s="80">
        <f>SUM(J135)</f>
        <v>905000</v>
      </c>
    </row>
    <row r="135" spans="1:10" ht="15">
      <c r="A135" s="19">
        <v>127</v>
      </c>
      <c r="B135" s="9" t="s">
        <v>126</v>
      </c>
      <c r="C135" s="36">
        <v>807</v>
      </c>
      <c r="D135" s="29" t="s">
        <v>92</v>
      </c>
      <c r="E135" s="29" t="s">
        <v>46</v>
      </c>
      <c r="F135" s="29" t="s">
        <v>110</v>
      </c>
      <c r="G135" s="29" t="s">
        <v>125</v>
      </c>
      <c r="H135" s="80">
        <v>896624</v>
      </c>
      <c r="I135" s="80">
        <v>905000</v>
      </c>
      <c r="J135" s="80">
        <v>905000</v>
      </c>
    </row>
    <row r="136" spans="1:10" ht="15">
      <c r="A136" s="19">
        <v>128</v>
      </c>
      <c r="B136" s="9" t="s">
        <v>34</v>
      </c>
      <c r="C136" s="28">
        <v>807</v>
      </c>
      <c r="D136" s="29" t="s">
        <v>67</v>
      </c>
      <c r="E136" s="29" t="s">
        <v>47</v>
      </c>
      <c r="F136" s="29"/>
      <c r="G136" s="29"/>
      <c r="H136" s="80">
        <f aca="true" t="shared" si="16" ref="H136:J139">SUM(H137)</f>
        <v>5000</v>
      </c>
      <c r="I136" s="80">
        <f t="shared" si="16"/>
        <v>5250</v>
      </c>
      <c r="J136" s="80">
        <f t="shared" si="16"/>
        <v>5520</v>
      </c>
    </row>
    <row r="137" spans="1:10" ht="15">
      <c r="A137" s="19">
        <v>129</v>
      </c>
      <c r="B137" s="9" t="s">
        <v>102</v>
      </c>
      <c r="C137" s="28">
        <v>807</v>
      </c>
      <c r="D137" s="29" t="s">
        <v>67</v>
      </c>
      <c r="E137" s="29" t="s">
        <v>48</v>
      </c>
      <c r="F137" s="29"/>
      <c r="G137" s="29"/>
      <c r="H137" s="80">
        <f t="shared" si="16"/>
        <v>5000</v>
      </c>
      <c r="I137" s="80">
        <f t="shared" si="16"/>
        <v>5250</v>
      </c>
      <c r="J137" s="80">
        <f t="shared" si="16"/>
        <v>5520</v>
      </c>
    </row>
    <row r="138" spans="1:10" ht="32.25" customHeight="1">
      <c r="A138" s="19">
        <v>130</v>
      </c>
      <c r="B138" s="9" t="s">
        <v>150</v>
      </c>
      <c r="C138" s="28">
        <v>807</v>
      </c>
      <c r="D138" s="29" t="s">
        <v>67</v>
      </c>
      <c r="E138" s="29" t="s">
        <v>48</v>
      </c>
      <c r="F138" s="29" t="s">
        <v>93</v>
      </c>
      <c r="G138" s="29"/>
      <c r="H138" s="80">
        <f t="shared" si="16"/>
        <v>5000</v>
      </c>
      <c r="I138" s="80">
        <f t="shared" si="16"/>
        <v>5250</v>
      </c>
      <c r="J138" s="80">
        <f t="shared" si="16"/>
        <v>5520</v>
      </c>
    </row>
    <row r="139" spans="1:10" ht="33.75">
      <c r="A139" s="19">
        <v>131</v>
      </c>
      <c r="B139" s="9" t="s">
        <v>164</v>
      </c>
      <c r="C139" s="28">
        <v>807</v>
      </c>
      <c r="D139" s="29" t="s">
        <v>67</v>
      </c>
      <c r="E139" s="29" t="s">
        <v>48</v>
      </c>
      <c r="F139" s="29" t="s">
        <v>103</v>
      </c>
      <c r="G139" s="29"/>
      <c r="H139" s="80">
        <f t="shared" si="16"/>
        <v>5000</v>
      </c>
      <c r="I139" s="80">
        <f t="shared" si="16"/>
        <v>5250</v>
      </c>
      <c r="J139" s="80">
        <f t="shared" si="16"/>
        <v>5520</v>
      </c>
    </row>
    <row r="140" spans="1:10" ht="90.75" customHeight="1">
      <c r="A140" s="19">
        <v>132</v>
      </c>
      <c r="B140" s="9" t="s">
        <v>165</v>
      </c>
      <c r="C140" s="28">
        <v>807</v>
      </c>
      <c r="D140" s="29" t="s">
        <v>67</v>
      </c>
      <c r="E140" s="29" t="s">
        <v>48</v>
      </c>
      <c r="F140" s="29" t="s">
        <v>104</v>
      </c>
      <c r="G140" s="29"/>
      <c r="H140" s="80">
        <f aca="true" t="shared" si="17" ref="H140:J141">SUM(H141)</f>
        <v>5000</v>
      </c>
      <c r="I140" s="80">
        <f t="shared" si="17"/>
        <v>5250</v>
      </c>
      <c r="J140" s="80">
        <f t="shared" si="17"/>
        <v>5520</v>
      </c>
    </row>
    <row r="141" spans="1:10" ht="33.75">
      <c r="A141" s="19">
        <v>133</v>
      </c>
      <c r="B141" s="9" t="s">
        <v>96</v>
      </c>
      <c r="C141" s="28">
        <v>807</v>
      </c>
      <c r="D141" s="29" t="s">
        <v>67</v>
      </c>
      <c r="E141" s="29" t="s">
        <v>48</v>
      </c>
      <c r="F141" s="29" t="s">
        <v>104</v>
      </c>
      <c r="G141" s="29" t="s">
        <v>97</v>
      </c>
      <c r="H141" s="80">
        <f t="shared" si="17"/>
        <v>5000</v>
      </c>
      <c r="I141" s="80">
        <f t="shared" si="17"/>
        <v>5250</v>
      </c>
      <c r="J141" s="80">
        <f t="shared" si="17"/>
        <v>5520</v>
      </c>
    </row>
    <row r="142" spans="1:10" ht="15">
      <c r="A142" s="19">
        <v>134</v>
      </c>
      <c r="B142" s="9" t="s">
        <v>98</v>
      </c>
      <c r="C142" s="28">
        <v>807</v>
      </c>
      <c r="D142" s="29" t="s">
        <v>67</v>
      </c>
      <c r="E142" s="29" t="s">
        <v>48</v>
      </c>
      <c r="F142" s="29" t="s">
        <v>104</v>
      </c>
      <c r="G142" s="29" t="s">
        <v>99</v>
      </c>
      <c r="H142" s="80">
        <v>5000</v>
      </c>
      <c r="I142" s="80">
        <v>5250</v>
      </c>
      <c r="J142" s="80">
        <v>5520</v>
      </c>
    </row>
    <row r="143" spans="1:10" ht="15">
      <c r="A143" s="19">
        <v>135</v>
      </c>
      <c r="B143" s="10" t="s">
        <v>36</v>
      </c>
      <c r="C143" s="31">
        <v>807</v>
      </c>
      <c r="D143" s="20"/>
      <c r="E143" s="20"/>
      <c r="F143" s="20"/>
      <c r="G143" s="20"/>
      <c r="H143" s="78">
        <v>0</v>
      </c>
      <c r="I143" s="78">
        <v>202401</v>
      </c>
      <c r="J143" s="78">
        <v>409377</v>
      </c>
    </row>
    <row r="144" spans="1:10" ht="15">
      <c r="A144" s="19">
        <v>136</v>
      </c>
      <c r="B144" s="11" t="s">
        <v>111</v>
      </c>
      <c r="C144" s="32"/>
      <c r="D144" s="33"/>
      <c r="E144" s="33"/>
      <c r="F144" s="33"/>
      <c r="G144" s="33"/>
      <c r="H144" s="95">
        <f>SUM(H8)</f>
        <v>9307543.25</v>
      </c>
      <c r="I144" s="78">
        <f>SUM(I8)</f>
        <v>8096046</v>
      </c>
      <c r="J144" s="78">
        <f>SUM(J8)</f>
        <v>8187546</v>
      </c>
    </row>
  </sheetData>
  <sheetProtection/>
  <mergeCells count="11">
    <mergeCell ref="I6:J6"/>
    <mergeCell ref="H71:H72"/>
    <mergeCell ref="I71:I72"/>
    <mergeCell ref="J71:J72"/>
    <mergeCell ref="A71:A72"/>
    <mergeCell ref="B71:B72"/>
    <mergeCell ref="C71:C72"/>
    <mergeCell ref="E71:E72"/>
    <mergeCell ref="F71:F72"/>
    <mergeCell ref="G71:G72"/>
    <mergeCell ref="D71:D7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.421875" style="0" customWidth="1"/>
    <col min="2" max="2" width="30.421875" style="0" customWidth="1"/>
    <col min="3" max="3" width="7.28125" style="0" customWidth="1"/>
    <col min="4" max="4" width="5.421875" style="0" customWidth="1"/>
    <col min="5" max="5" width="9.140625" style="0" hidden="1" customWidth="1"/>
    <col min="6" max="6" width="6.28125" style="0" customWidth="1"/>
    <col min="7" max="7" width="9.421875" style="0" customWidth="1"/>
    <col min="8" max="8" width="8.28125" style="0" customWidth="1"/>
    <col min="9" max="9" width="8.57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112</v>
      </c>
    </row>
    <row r="2" spans="1:9" ht="15">
      <c r="A2" s="1"/>
      <c r="B2" s="2"/>
      <c r="C2" s="2"/>
      <c r="D2" s="2"/>
      <c r="E2" s="2"/>
      <c r="F2" s="3"/>
      <c r="G2" s="3"/>
      <c r="H2" s="4"/>
      <c r="I2" s="4" t="s">
        <v>186</v>
      </c>
    </row>
    <row r="3" spans="1:6" ht="15">
      <c r="A3" s="1" t="s">
        <v>0</v>
      </c>
      <c r="B3" s="1"/>
      <c r="C3" s="1"/>
      <c r="D3" s="1"/>
      <c r="E3" s="1"/>
      <c r="F3" s="1"/>
    </row>
    <row r="4" spans="1:6" s="72" customFormat="1" ht="15">
      <c r="A4" s="14" t="s">
        <v>154</v>
      </c>
      <c r="B4" s="67"/>
      <c r="C4" s="67"/>
      <c r="D4" s="67"/>
      <c r="E4" s="67"/>
      <c r="F4" s="67"/>
    </row>
    <row r="5" spans="1:6" s="72" customFormat="1" ht="15">
      <c r="A5" s="14" t="s">
        <v>113</v>
      </c>
      <c r="B5" s="67"/>
      <c r="C5" s="67"/>
      <c r="D5" s="67"/>
      <c r="E5" s="67"/>
      <c r="F5" s="67"/>
    </row>
    <row r="6" spans="1:6" s="72" customFormat="1" ht="15">
      <c r="A6" s="14" t="s">
        <v>139</v>
      </c>
      <c r="B6" s="67"/>
      <c r="C6" s="67"/>
      <c r="D6" s="67"/>
      <c r="E6" s="67"/>
      <c r="F6" s="67"/>
    </row>
    <row r="7" spans="1:9" s="72" customFormat="1" ht="15">
      <c r="A7" s="14"/>
      <c r="B7" s="67"/>
      <c r="C7" s="67"/>
      <c r="D7" s="67"/>
      <c r="E7" s="67"/>
      <c r="F7" s="67"/>
      <c r="H7" s="125" t="s">
        <v>1</v>
      </c>
      <c r="I7" s="125"/>
    </row>
    <row r="8" spans="1:9" ht="76.5">
      <c r="A8" s="5" t="s">
        <v>38</v>
      </c>
      <c r="B8" s="71" t="s">
        <v>39</v>
      </c>
      <c r="C8" s="15" t="s">
        <v>43</v>
      </c>
      <c r="D8" s="131" t="s">
        <v>44</v>
      </c>
      <c r="E8" s="132"/>
      <c r="F8" s="15" t="s">
        <v>114</v>
      </c>
      <c r="G8" s="5" t="s">
        <v>2</v>
      </c>
      <c r="H8" s="5" t="s">
        <v>3</v>
      </c>
      <c r="I8" s="5" t="s">
        <v>133</v>
      </c>
    </row>
    <row r="9" spans="1:9" ht="44.25" customHeight="1">
      <c r="A9" s="16">
        <v>1</v>
      </c>
      <c r="B9" s="17" t="s">
        <v>144</v>
      </c>
      <c r="C9" s="20" t="s">
        <v>72</v>
      </c>
      <c r="D9" s="131"/>
      <c r="E9" s="133"/>
      <c r="F9" s="15"/>
      <c r="G9" s="74">
        <f>SUM(G10+G42+G73+G89)</f>
        <v>1735163</v>
      </c>
      <c r="H9" s="74">
        <f>SUM(H10+H42+H73+H89)</f>
        <v>536317</v>
      </c>
      <c r="I9" s="74">
        <f>SUM(I10+I42+I73+I89)</f>
        <v>513282</v>
      </c>
    </row>
    <row r="10" spans="1:9" ht="22.5">
      <c r="A10" s="16">
        <v>2</v>
      </c>
      <c r="B10" s="9" t="s">
        <v>157</v>
      </c>
      <c r="C10" s="20" t="s">
        <v>89</v>
      </c>
      <c r="D10" s="126"/>
      <c r="E10" s="127"/>
      <c r="F10" s="15"/>
      <c r="G10" s="74">
        <f>SUM(G11+G16+G27+G32+G37)</f>
        <v>372242</v>
      </c>
      <c r="H10" s="74">
        <f>SUM(H11+H16+H27+H32+H37)</f>
        <v>306744</v>
      </c>
      <c r="I10" s="74">
        <f>SUM(I11+I16+I27+I32+I37)</f>
        <v>312250</v>
      </c>
    </row>
    <row r="11" spans="1:9" ht="89.25" customHeight="1">
      <c r="A11" s="16">
        <v>3</v>
      </c>
      <c r="B11" s="9" t="s">
        <v>168</v>
      </c>
      <c r="C11" s="29" t="s">
        <v>90</v>
      </c>
      <c r="D11" s="130"/>
      <c r="E11" s="129"/>
      <c r="F11" s="15"/>
      <c r="G11" s="74">
        <f aca="true" t="shared" si="0" ref="G11:I14">SUM(G12)</f>
        <v>287000</v>
      </c>
      <c r="H11" s="74">
        <f t="shared" si="0"/>
        <v>275000</v>
      </c>
      <c r="I11" s="74">
        <f t="shared" si="0"/>
        <v>280000</v>
      </c>
    </row>
    <row r="12" spans="1:9" ht="33.75">
      <c r="A12" s="16">
        <v>4</v>
      </c>
      <c r="B12" s="38" t="s">
        <v>127</v>
      </c>
      <c r="C12" s="29" t="s">
        <v>90</v>
      </c>
      <c r="D12" s="126" t="s">
        <v>63</v>
      </c>
      <c r="E12" s="127"/>
      <c r="F12" s="15"/>
      <c r="G12" s="74">
        <f t="shared" si="0"/>
        <v>287000</v>
      </c>
      <c r="H12" s="74">
        <f t="shared" si="0"/>
        <v>275000</v>
      </c>
      <c r="I12" s="74">
        <f t="shared" si="0"/>
        <v>280000</v>
      </c>
    </row>
    <row r="13" spans="1:9" ht="33.75">
      <c r="A13" s="16">
        <v>5</v>
      </c>
      <c r="B13" s="7" t="s">
        <v>64</v>
      </c>
      <c r="C13" s="29" t="s">
        <v>90</v>
      </c>
      <c r="D13" s="126" t="s">
        <v>65</v>
      </c>
      <c r="E13" s="127"/>
      <c r="F13" s="15"/>
      <c r="G13" s="74">
        <f t="shared" si="0"/>
        <v>287000</v>
      </c>
      <c r="H13" s="74">
        <f t="shared" si="0"/>
        <v>275000</v>
      </c>
      <c r="I13" s="74">
        <f t="shared" si="0"/>
        <v>280000</v>
      </c>
    </row>
    <row r="14" spans="1:9" ht="15">
      <c r="A14" s="16">
        <v>6</v>
      </c>
      <c r="B14" s="5" t="s">
        <v>115</v>
      </c>
      <c r="C14" s="29" t="s">
        <v>90</v>
      </c>
      <c r="D14" s="126" t="s">
        <v>65</v>
      </c>
      <c r="E14" s="127"/>
      <c r="F14" s="20" t="s">
        <v>27</v>
      </c>
      <c r="G14" s="74">
        <f t="shared" si="0"/>
        <v>287000</v>
      </c>
      <c r="H14" s="74">
        <f t="shared" si="0"/>
        <v>275000</v>
      </c>
      <c r="I14" s="74">
        <f t="shared" si="0"/>
        <v>280000</v>
      </c>
    </row>
    <row r="15" spans="1:9" ht="15">
      <c r="A15" s="16">
        <v>7</v>
      </c>
      <c r="B15" s="5" t="s">
        <v>28</v>
      </c>
      <c r="C15" s="29" t="s">
        <v>90</v>
      </c>
      <c r="D15" s="126" t="s">
        <v>65</v>
      </c>
      <c r="E15" s="127"/>
      <c r="F15" s="20" t="s">
        <v>29</v>
      </c>
      <c r="G15" s="74">
        <v>287000</v>
      </c>
      <c r="H15" s="74">
        <v>275000</v>
      </c>
      <c r="I15" s="74">
        <v>280000</v>
      </c>
    </row>
    <row r="16" spans="1:9" ht="89.25" customHeight="1">
      <c r="A16" s="16">
        <v>8</v>
      </c>
      <c r="B16" s="70" t="s">
        <v>158</v>
      </c>
      <c r="C16" s="20" t="s">
        <v>91</v>
      </c>
      <c r="D16" s="130"/>
      <c r="E16" s="129"/>
      <c r="F16" s="15"/>
      <c r="G16" s="74">
        <f>SUM(G17+G23)</f>
        <v>47842</v>
      </c>
      <c r="H16" s="74">
        <f>SUM(H17+H23)</f>
        <v>10240</v>
      </c>
      <c r="I16" s="74">
        <f>SUM(I17+I23)</f>
        <v>10746</v>
      </c>
    </row>
    <row r="17" spans="1:9" ht="33.75">
      <c r="A17" s="16">
        <v>9</v>
      </c>
      <c r="B17" s="38" t="s">
        <v>127</v>
      </c>
      <c r="C17" s="20" t="s">
        <v>91</v>
      </c>
      <c r="D17" s="126" t="s">
        <v>63</v>
      </c>
      <c r="E17" s="127"/>
      <c r="F17" s="15"/>
      <c r="G17" s="74">
        <f>SUM(G18)</f>
        <v>47242</v>
      </c>
      <c r="H17" s="74">
        <f>SUM(H18)</f>
        <v>9610</v>
      </c>
      <c r="I17" s="74">
        <f>SUM(I18)</f>
        <v>10084</v>
      </c>
    </row>
    <row r="18" spans="1:9" ht="33.75">
      <c r="A18" s="16">
        <v>10</v>
      </c>
      <c r="B18" s="7" t="s">
        <v>64</v>
      </c>
      <c r="C18" s="20" t="s">
        <v>91</v>
      </c>
      <c r="D18" s="126" t="s">
        <v>65</v>
      </c>
      <c r="E18" s="127"/>
      <c r="F18" s="15"/>
      <c r="G18" s="74">
        <f>SUM(G19+G21)</f>
        <v>47242</v>
      </c>
      <c r="H18" s="74">
        <f>SUM(H19+H21)</f>
        <v>9610</v>
      </c>
      <c r="I18" s="74">
        <f>SUM(I19+I21)</f>
        <v>10084</v>
      </c>
    </row>
    <row r="19" spans="1:9" ht="15">
      <c r="A19" s="16">
        <v>11</v>
      </c>
      <c r="B19" s="7" t="s">
        <v>117</v>
      </c>
      <c r="C19" s="20" t="s">
        <v>91</v>
      </c>
      <c r="D19" s="45" t="s">
        <v>65</v>
      </c>
      <c r="E19" s="44"/>
      <c r="F19" s="20" t="s">
        <v>5</v>
      </c>
      <c r="G19" s="74">
        <f>SUM(G20)</f>
        <v>6152</v>
      </c>
      <c r="H19" s="74">
        <f>SUM(H20)</f>
        <v>6460</v>
      </c>
      <c r="I19" s="74">
        <f>SUM(I20)</f>
        <v>6784</v>
      </c>
    </row>
    <row r="20" spans="1:9" ht="15" customHeight="1">
      <c r="A20" s="16">
        <v>12</v>
      </c>
      <c r="B20" s="7" t="s">
        <v>12</v>
      </c>
      <c r="C20" s="20" t="s">
        <v>91</v>
      </c>
      <c r="D20" s="45" t="s">
        <v>65</v>
      </c>
      <c r="E20" s="44"/>
      <c r="F20" s="20" t="s">
        <v>13</v>
      </c>
      <c r="G20" s="74">
        <v>6152</v>
      </c>
      <c r="H20" s="74">
        <v>6460</v>
      </c>
      <c r="I20" s="74">
        <v>6784</v>
      </c>
    </row>
    <row r="21" spans="1:9" ht="15">
      <c r="A21" s="16">
        <v>13</v>
      </c>
      <c r="B21" s="5" t="s">
        <v>115</v>
      </c>
      <c r="C21" s="20" t="s">
        <v>91</v>
      </c>
      <c r="D21" s="126" t="s">
        <v>65</v>
      </c>
      <c r="E21" s="127"/>
      <c r="F21" s="20" t="s">
        <v>27</v>
      </c>
      <c r="G21" s="74">
        <f>SUM(G22)</f>
        <v>41090</v>
      </c>
      <c r="H21" s="74">
        <f>SUM(H22)</f>
        <v>3150</v>
      </c>
      <c r="I21" s="74">
        <f>SUM(I22)</f>
        <v>3300</v>
      </c>
    </row>
    <row r="22" spans="1:9" ht="15">
      <c r="A22" s="16">
        <v>14</v>
      </c>
      <c r="B22" s="5" t="s">
        <v>28</v>
      </c>
      <c r="C22" s="20" t="s">
        <v>91</v>
      </c>
      <c r="D22" s="126" t="s">
        <v>65</v>
      </c>
      <c r="E22" s="127"/>
      <c r="F22" s="20" t="s">
        <v>29</v>
      </c>
      <c r="G22" s="108">
        <v>41090</v>
      </c>
      <c r="H22" s="108">
        <v>3150</v>
      </c>
      <c r="I22" s="108">
        <v>3300</v>
      </c>
    </row>
    <row r="23" spans="1:9" ht="15">
      <c r="A23" s="16">
        <v>15</v>
      </c>
      <c r="B23" s="49" t="s">
        <v>75</v>
      </c>
      <c r="C23" s="20" t="s">
        <v>91</v>
      </c>
      <c r="D23" s="52" t="s">
        <v>76</v>
      </c>
      <c r="E23" s="48"/>
      <c r="F23" s="29"/>
      <c r="G23" s="74">
        <f>SUM(G24)</f>
        <v>600</v>
      </c>
      <c r="H23" s="74">
        <f>SUM(H24)</f>
        <v>630</v>
      </c>
      <c r="I23" s="74">
        <f>SUM(I24)</f>
        <v>662</v>
      </c>
    </row>
    <row r="24" spans="1:9" ht="22.5">
      <c r="A24" s="16">
        <v>16</v>
      </c>
      <c r="B24" s="49" t="s">
        <v>128</v>
      </c>
      <c r="C24" s="20" t="s">
        <v>91</v>
      </c>
      <c r="D24" s="52" t="s">
        <v>77</v>
      </c>
      <c r="E24" s="48"/>
      <c r="F24" s="29"/>
      <c r="G24" s="74">
        <f>SUM(G25)</f>
        <v>600</v>
      </c>
      <c r="H24" s="74">
        <f>SUM(H25)</f>
        <v>630</v>
      </c>
      <c r="I24" s="74">
        <f>SUM(I25)</f>
        <v>662</v>
      </c>
    </row>
    <row r="25" spans="1:9" ht="15">
      <c r="A25" s="16">
        <v>17</v>
      </c>
      <c r="B25" s="7" t="s">
        <v>117</v>
      </c>
      <c r="C25" s="20" t="s">
        <v>91</v>
      </c>
      <c r="D25" s="52" t="s">
        <v>77</v>
      </c>
      <c r="E25" s="48"/>
      <c r="F25" s="29" t="s">
        <v>5</v>
      </c>
      <c r="G25" s="74">
        <f>SUM(G26)</f>
        <v>600</v>
      </c>
      <c r="H25" s="74">
        <f>SUM(H26)</f>
        <v>630</v>
      </c>
      <c r="I25" s="74">
        <f>SUM(I26)</f>
        <v>662</v>
      </c>
    </row>
    <row r="26" spans="1:9" ht="16.5" customHeight="1">
      <c r="A26" s="16">
        <v>18</v>
      </c>
      <c r="B26" s="7" t="s">
        <v>12</v>
      </c>
      <c r="C26" s="20" t="s">
        <v>91</v>
      </c>
      <c r="D26" s="52" t="s">
        <v>77</v>
      </c>
      <c r="E26" s="48"/>
      <c r="F26" s="29" t="s">
        <v>13</v>
      </c>
      <c r="G26" s="74">
        <v>600</v>
      </c>
      <c r="H26" s="74">
        <v>630</v>
      </c>
      <c r="I26" s="74">
        <v>662</v>
      </c>
    </row>
    <row r="27" spans="1:9" ht="123" customHeight="1">
      <c r="A27" s="16">
        <v>19</v>
      </c>
      <c r="B27" s="90" t="s">
        <v>179</v>
      </c>
      <c r="C27" s="29" t="s">
        <v>100</v>
      </c>
      <c r="D27" s="126"/>
      <c r="E27" s="129"/>
      <c r="F27" s="29"/>
      <c r="G27" s="74">
        <f aca="true" t="shared" si="1" ref="G27:I30">SUM(G28)</f>
        <v>2400</v>
      </c>
      <c r="H27" s="74">
        <f t="shared" si="1"/>
        <v>2304</v>
      </c>
      <c r="I27" s="74">
        <f t="shared" si="1"/>
        <v>2304</v>
      </c>
    </row>
    <row r="28" spans="1:9" ht="33.75">
      <c r="A28" s="16">
        <v>20</v>
      </c>
      <c r="B28" s="38" t="s">
        <v>127</v>
      </c>
      <c r="C28" s="29" t="s">
        <v>100</v>
      </c>
      <c r="D28" s="126" t="s">
        <v>63</v>
      </c>
      <c r="E28" s="129"/>
      <c r="F28" s="29"/>
      <c r="G28" s="74">
        <f t="shared" si="1"/>
        <v>2400</v>
      </c>
      <c r="H28" s="74">
        <f t="shared" si="1"/>
        <v>2304</v>
      </c>
      <c r="I28" s="74">
        <f t="shared" si="1"/>
        <v>2304</v>
      </c>
    </row>
    <row r="29" spans="1:9" ht="33.75">
      <c r="A29" s="16">
        <v>21</v>
      </c>
      <c r="B29" s="7" t="s">
        <v>64</v>
      </c>
      <c r="C29" s="29" t="s">
        <v>100</v>
      </c>
      <c r="D29" s="126" t="s">
        <v>65</v>
      </c>
      <c r="E29" s="129"/>
      <c r="F29" s="29"/>
      <c r="G29" s="74">
        <f t="shared" si="1"/>
        <v>2400</v>
      </c>
      <c r="H29" s="74">
        <f t="shared" si="1"/>
        <v>2304</v>
      </c>
      <c r="I29" s="74">
        <f t="shared" si="1"/>
        <v>2304</v>
      </c>
    </row>
    <row r="30" spans="1:9" ht="15">
      <c r="A30" s="16">
        <v>22</v>
      </c>
      <c r="B30" s="7" t="s">
        <v>117</v>
      </c>
      <c r="C30" s="29" t="s">
        <v>100</v>
      </c>
      <c r="D30" s="126" t="s">
        <v>65</v>
      </c>
      <c r="E30" s="129"/>
      <c r="F30" s="29" t="s">
        <v>5</v>
      </c>
      <c r="G30" s="74">
        <f t="shared" si="1"/>
        <v>2400</v>
      </c>
      <c r="H30" s="74">
        <f t="shared" si="1"/>
        <v>2304</v>
      </c>
      <c r="I30" s="74">
        <f t="shared" si="1"/>
        <v>2304</v>
      </c>
    </row>
    <row r="31" spans="1:9" ht="14.25" customHeight="1">
      <c r="A31" s="16">
        <v>23</v>
      </c>
      <c r="B31" s="7" t="s">
        <v>12</v>
      </c>
      <c r="C31" s="29" t="s">
        <v>100</v>
      </c>
      <c r="D31" s="126" t="s">
        <v>65</v>
      </c>
      <c r="E31" s="129"/>
      <c r="F31" s="29" t="s">
        <v>13</v>
      </c>
      <c r="G31" s="108">
        <v>2400</v>
      </c>
      <c r="H31" s="74">
        <v>2304</v>
      </c>
      <c r="I31" s="74">
        <v>2304</v>
      </c>
    </row>
    <row r="32" spans="1:9" ht="78.75" customHeight="1">
      <c r="A32" s="16">
        <v>24</v>
      </c>
      <c r="B32" s="7" t="s">
        <v>180</v>
      </c>
      <c r="C32" s="29" t="s">
        <v>178</v>
      </c>
      <c r="D32" s="92"/>
      <c r="E32" s="93"/>
      <c r="F32" s="29"/>
      <c r="G32" s="74">
        <f>SUM(G33)</f>
        <v>15000</v>
      </c>
      <c r="H32" s="74">
        <f>SUM(H33)</f>
        <v>0</v>
      </c>
      <c r="I32" s="74">
        <f>SUM(I33)</f>
        <v>0</v>
      </c>
    </row>
    <row r="33" spans="1:9" ht="33" customHeight="1">
      <c r="A33" s="16">
        <v>25</v>
      </c>
      <c r="B33" s="89" t="s">
        <v>127</v>
      </c>
      <c r="C33" s="29" t="s">
        <v>178</v>
      </c>
      <c r="D33" s="92" t="s">
        <v>63</v>
      </c>
      <c r="E33" s="93"/>
      <c r="F33" s="29"/>
      <c r="G33" s="74">
        <f>SUM(G34)</f>
        <v>15000</v>
      </c>
      <c r="H33" s="74">
        <f>SUM(H34)</f>
        <v>0</v>
      </c>
      <c r="I33" s="74">
        <f>SUM(I34)</f>
        <v>0</v>
      </c>
    </row>
    <row r="34" spans="1:9" ht="34.5" customHeight="1">
      <c r="A34" s="16">
        <v>26</v>
      </c>
      <c r="B34" s="7" t="s">
        <v>64</v>
      </c>
      <c r="C34" s="29" t="s">
        <v>178</v>
      </c>
      <c r="D34" s="92" t="s">
        <v>65</v>
      </c>
      <c r="E34" s="93"/>
      <c r="F34" s="29"/>
      <c r="G34" s="74">
        <f>SUM(G35)</f>
        <v>15000</v>
      </c>
      <c r="H34" s="74">
        <f>SUM(H35)</f>
        <v>0</v>
      </c>
      <c r="I34" s="74">
        <f>SUM(I35)</f>
        <v>0</v>
      </c>
    </row>
    <row r="35" spans="1:9" ht="14.25" customHeight="1">
      <c r="A35" s="16">
        <v>27</v>
      </c>
      <c r="B35" s="5" t="s">
        <v>115</v>
      </c>
      <c r="C35" s="29" t="s">
        <v>178</v>
      </c>
      <c r="D35" s="92" t="s">
        <v>65</v>
      </c>
      <c r="E35" s="93"/>
      <c r="F35" s="29" t="s">
        <v>27</v>
      </c>
      <c r="G35" s="74">
        <f>SUM(G36)</f>
        <v>15000</v>
      </c>
      <c r="H35" s="74">
        <f>SUM(H36)</f>
        <v>0</v>
      </c>
      <c r="I35" s="74">
        <f>SUM(I36)</f>
        <v>0</v>
      </c>
    </row>
    <row r="36" spans="1:9" ht="14.25" customHeight="1">
      <c r="A36" s="16">
        <v>28</v>
      </c>
      <c r="B36" s="5" t="s">
        <v>28</v>
      </c>
      <c r="C36" s="29" t="s">
        <v>178</v>
      </c>
      <c r="D36" s="92" t="s">
        <v>65</v>
      </c>
      <c r="E36" s="93"/>
      <c r="F36" s="29" t="s">
        <v>29</v>
      </c>
      <c r="G36" s="108">
        <v>15000</v>
      </c>
      <c r="H36" s="74">
        <v>0</v>
      </c>
      <c r="I36" s="74">
        <v>0</v>
      </c>
    </row>
    <row r="37" spans="1:9" ht="103.5" customHeight="1">
      <c r="A37" s="16">
        <v>29</v>
      </c>
      <c r="B37" s="30" t="s">
        <v>167</v>
      </c>
      <c r="C37" s="29" t="s">
        <v>101</v>
      </c>
      <c r="D37" s="126"/>
      <c r="E37" s="129"/>
      <c r="F37" s="29"/>
      <c r="G37" s="74">
        <f aca="true" t="shared" si="2" ref="G37:I40">SUM(G38)</f>
        <v>20000</v>
      </c>
      <c r="H37" s="74">
        <f t="shared" si="2"/>
        <v>19200</v>
      </c>
      <c r="I37" s="74">
        <f t="shared" si="2"/>
        <v>19200</v>
      </c>
    </row>
    <row r="38" spans="1:9" ht="33.75">
      <c r="A38" s="16">
        <v>30</v>
      </c>
      <c r="B38" s="38" t="s">
        <v>127</v>
      </c>
      <c r="C38" s="29" t="s">
        <v>101</v>
      </c>
      <c r="D38" s="126" t="s">
        <v>63</v>
      </c>
      <c r="E38" s="129"/>
      <c r="F38" s="29"/>
      <c r="G38" s="74">
        <f t="shared" si="2"/>
        <v>20000</v>
      </c>
      <c r="H38" s="74">
        <f t="shared" si="2"/>
        <v>19200</v>
      </c>
      <c r="I38" s="74">
        <f t="shared" si="2"/>
        <v>19200</v>
      </c>
    </row>
    <row r="39" spans="1:9" ht="33.75">
      <c r="A39" s="16">
        <v>31</v>
      </c>
      <c r="B39" s="7" t="s">
        <v>64</v>
      </c>
      <c r="C39" s="29" t="s">
        <v>101</v>
      </c>
      <c r="D39" s="126" t="s">
        <v>65</v>
      </c>
      <c r="E39" s="129"/>
      <c r="F39" s="29"/>
      <c r="G39" s="74">
        <f t="shared" si="2"/>
        <v>20000</v>
      </c>
      <c r="H39" s="74">
        <f t="shared" si="2"/>
        <v>19200</v>
      </c>
      <c r="I39" s="74">
        <f t="shared" si="2"/>
        <v>19200</v>
      </c>
    </row>
    <row r="40" spans="1:9" ht="15">
      <c r="A40" s="16">
        <v>32</v>
      </c>
      <c r="B40" s="7" t="s">
        <v>117</v>
      </c>
      <c r="C40" s="29" t="s">
        <v>101</v>
      </c>
      <c r="D40" s="126" t="s">
        <v>65</v>
      </c>
      <c r="E40" s="129"/>
      <c r="F40" s="20" t="s">
        <v>5</v>
      </c>
      <c r="G40" s="74">
        <f t="shared" si="2"/>
        <v>20000</v>
      </c>
      <c r="H40" s="74">
        <f t="shared" si="2"/>
        <v>19200</v>
      </c>
      <c r="I40" s="74">
        <f t="shared" si="2"/>
        <v>19200</v>
      </c>
    </row>
    <row r="41" spans="1:9" ht="15" customHeight="1">
      <c r="A41" s="16">
        <v>33</v>
      </c>
      <c r="B41" s="7" t="s">
        <v>12</v>
      </c>
      <c r="C41" s="29" t="s">
        <v>101</v>
      </c>
      <c r="D41" s="126" t="s">
        <v>65</v>
      </c>
      <c r="E41" s="129"/>
      <c r="F41" s="20" t="s">
        <v>13</v>
      </c>
      <c r="G41" s="108">
        <v>20000</v>
      </c>
      <c r="H41" s="74">
        <v>19200</v>
      </c>
      <c r="I41" s="74">
        <v>19200</v>
      </c>
    </row>
    <row r="42" spans="1:9" ht="33.75">
      <c r="A42" s="16">
        <v>34</v>
      </c>
      <c r="B42" s="9" t="s">
        <v>161</v>
      </c>
      <c r="C42" s="29" t="s">
        <v>86</v>
      </c>
      <c r="D42" s="12"/>
      <c r="E42" s="34"/>
      <c r="F42" s="20"/>
      <c r="G42" s="74">
        <f>SUM(G43+G48+G53+G58+G63+G68)</f>
        <v>1319264</v>
      </c>
      <c r="H42" s="74">
        <f>SUM(H43+H48+H53+H58+H63+H68)</f>
        <v>185000</v>
      </c>
      <c r="I42" s="74">
        <f>SUM(I43+I48+I53+I58+I63+I68)</f>
        <v>155500</v>
      </c>
    </row>
    <row r="43" spans="1:9" ht="159" customHeight="1">
      <c r="A43" s="16">
        <v>35</v>
      </c>
      <c r="B43" s="9" t="s">
        <v>170</v>
      </c>
      <c r="C43" s="29" t="s">
        <v>169</v>
      </c>
      <c r="D43" s="92"/>
      <c r="E43" s="86"/>
      <c r="F43" s="20"/>
      <c r="G43" s="74">
        <f>SUM(G44)</f>
        <v>219</v>
      </c>
      <c r="H43" s="74">
        <f>SUM(H44)</f>
        <v>0</v>
      </c>
      <c r="I43" s="74">
        <f>SUM(I44)</f>
        <v>0</v>
      </c>
    </row>
    <row r="44" spans="1:9" ht="33.75">
      <c r="A44" s="16">
        <v>36</v>
      </c>
      <c r="B44" s="89" t="s">
        <v>127</v>
      </c>
      <c r="C44" s="29" t="s">
        <v>169</v>
      </c>
      <c r="D44" s="92" t="s">
        <v>63</v>
      </c>
      <c r="E44" s="86"/>
      <c r="F44" s="20"/>
      <c r="G44" s="74">
        <f>SUM(G45)</f>
        <v>219</v>
      </c>
      <c r="H44" s="74">
        <f>SUM(H45)</f>
        <v>0</v>
      </c>
      <c r="I44" s="74">
        <f>SUM(I45)</f>
        <v>0</v>
      </c>
    </row>
    <row r="45" spans="1:9" ht="33.75">
      <c r="A45" s="16">
        <v>37</v>
      </c>
      <c r="B45" s="7" t="s">
        <v>64</v>
      </c>
      <c r="C45" s="29" t="s">
        <v>169</v>
      </c>
      <c r="D45" s="92" t="s">
        <v>65</v>
      </c>
      <c r="E45" s="86"/>
      <c r="F45" s="20"/>
      <c r="G45" s="74">
        <f>SUM(G46)</f>
        <v>219</v>
      </c>
      <c r="H45" s="74">
        <f>SUM(H46)</f>
        <v>0</v>
      </c>
      <c r="I45" s="74">
        <f>SUM(I46)</f>
        <v>0</v>
      </c>
    </row>
    <row r="46" spans="1:9" ht="15">
      <c r="A46" s="16">
        <v>38</v>
      </c>
      <c r="B46" s="90" t="s">
        <v>116</v>
      </c>
      <c r="C46" s="29" t="s">
        <v>169</v>
      </c>
      <c r="D46" s="92" t="s">
        <v>65</v>
      </c>
      <c r="E46" s="86"/>
      <c r="F46" s="20" t="s">
        <v>23</v>
      </c>
      <c r="G46" s="74">
        <f>SUM(G47)</f>
        <v>219</v>
      </c>
      <c r="H46" s="74">
        <f>SUM(H47)</f>
        <v>0</v>
      </c>
      <c r="I46" s="74">
        <f>SUM(I47)</f>
        <v>0</v>
      </c>
    </row>
    <row r="47" spans="1:9" ht="22.5">
      <c r="A47" s="16">
        <v>39</v>
      </c>
      <c r="B47" s="90" t="s">
        <v>24</v>
      </c>
      <c r="C47" s="29" t="s">
        <v>169</v>
      </c>
      <c r="D47" s="92" t="s">
        <v>65</v>
      </c>
      <c r="E47" s="86"/>
      <c r="F47" s="20" t="s">
        <v>25</v>
      </c>
      <c r="G47" s="108">
        <v>219</v>
      </c>
      <c r="H47" s="74">
        <v>0</v>
      </c>
      <c r="I47" s="74">
        <v>0</v>
      </c>
    </row>
    <row r="48" spans="1:9" ht="90.75" customHeight="1">
      <c r="A48" s="16">
        <v>40</v>
      </c>
      <c r="B48" s="9" t="s">
        <v>162</v>
      </c>
      <c r="C48" s="29" t="s">
        <v>87</v>
      </c>
      <c r="D48" s="12"/>
      <c r="E48" s="34"/>
      <c r="F48" s="20"/>
      <c r="G48" s="74">
        <f aca="true" t="shared" si="3" ref="G48:I51">SUM(G49)</f>
        <v>80863</v>
      </c>
      <c r="H48" s="74">
        <f t="shared" si="3"/>
        <v>112760</v>
      </c>
      <c r="I48" s="74">
        <f t="shared" si="3"/>
        <v>155500</v>
      </c>
    </row>
    <row r="49" spans="1:9" ht="33.75">
      <c r="A49" s="16">
        <v>41</v>
      </c>
      <c r="B49" s="38" t="s">
        <v>127</v>
      </c>
      <c r="C49" s="29" t="s">
        <v>87</v>
      </c>
      <c r="D49" s="126" t="s">
        <v>63</v>
      </c>
      <c r="E49" s="129"/>
      <c r="F49" s="20"/>
      <c r="G49" s="74">
        <f t="shared" si="3"/>
        <v>80863</v>
      </c>
      <c r="H49" s="74">
        <f t="shared" si="3"/>
        <v>112760</v>
      </c>
      <c r="I49" s="74">
        <f t="shared" si="3"/>
        <v>155500</v>
      </c>
    </row>
    <row r="50" spans="1:9" ht="33.75">
      <c r="A50" s="16">
        <v>42</v>
      </c>
      <c r="B50" s="7" t="s">
        <v>64</v>
      </c>
      <c r="C50" s="29" t="s">
        <v>87</v>
      </c>
      <c r="D50" s="126" t="s">
        <v>65</v>
      </c>
      <c r="E50" s="129"/>
      <c r="F50" s="15"/>
      <c r="G50" s="74">
        <f t="shared" si="3"/>
        <v>80863</v>
      </c>
      <c r="H50" s="74">
        <f t="shared" si="3"/>
        <v>112760</v>
      </c>
      <c r="I50" s="74">
        <f t="shared" si="3"/>
        <v>155500</v>
      </c>
    </row>
    <row r="51" spans="1:9" ht="15">
      <c r="A51" s="16">
        <v>43</v>
      </c>
      <c r="B51" s="24" t="s">
        <v>116</v>
      </c>
      <c r="C51" s="29" t="s">
        <v>87</v>
      </c>
      <c r="D51" s="126" t="s">
        <v>65</v>
      </c>
      <c r="E51" s="129"/>
      <c r="F51" s="20" t="s">
        <v>23</v>
      </c>
      <c r="G51" s="74">
        <f t="shared" si="3"/>
        <v>80863</v>
      </c>
      <c r="H51" s="74">
        <f t="shared" si="3"/>
        <v>112760</v>
      </c>
      <c r="I51" s="74">
        <f t="shared" si="3"/>
        <v>155500</v>
      </c>
    </row>
    <row r="52" spans="1:9" ht="22.5">
      <c r="A52" s="16">
        <v>44</v>
      </c>
      <c r="B52" s="24" t="s">
        <v>24</v>
      </c>
      <c r="C52" s="29" t="s">
        <v>87</v>
      </c>
      <c r="D52" s="126" t="s">
        <v>65</v>
      </c>
      <c r="E52" s="129"/>
      <c r="F52" s="20" t="s">
        <v>25</v>
      </c>
      <c r="G52" s="108">
        <v>80863</v>
      </c>
      <c r="H52" s="74">
        <v>112760</v>
      </c>
      <c r="I52" s="74">
        <v>155500</v>
      </c>
    </row>
    <row r="53" spans="1:9" ht="135">
      <c r="A53" s="16">
        <v>45</v>
      </c>
      <c r="B53" s="90" t="s">
        <v>181</v>
      </c>
      <c r="C53" s="29" t="s">
        <v>131</v>
      </c>
      <c r="D53" s="59"/>
      <c r="E53" s="56"/>
      <c r="F53" s="20"/>
      <c r="G53" s="74">
        <f>SUM(G54)</f>
        <v>49450</v>
      </c>
      <c r="H53" s="74">
        <f>SUM(H54)</f>
        <v>72240</v>
      </c>
      <c r="I53" s="74">
        <f>SUM(I54)</f>
        <v>0</v>
      </c>
    </row>
    <row r="54" spans="1:9" ht="33.75">
      <c r="A54" s="16">
        <v>46</v>
      </c>
      <c r="B54" s="57" t="s">
        <v>127</v>
      </c>
      <c r="C54" s="29" t="s">
        <v>131</v>
      </c>
      <c r="D54" s="59" t="s">
        <v>63</v>
      </c>
      <c r="E54" s="56"/>
      <c r="F54" s="20"/>
      <c r="G54" s="74">
        <f>SUM(G55)</f>
        <v>49450</v>
      </c>
      <c r="H54" s="74">
        <f>SUM(H55)</f>
        <v>72240</v>
      </c>
      <c r="I54" s="74">
        <f>SUM(I55)</f>
        <v>0</v>
      </c>
    </row>
    <row r="55" spans="1:9" ht="33.75">
      <c r="A55" s="16">
        <v>47</v>
      </c>
      <c r="B55" s="7" t="s">
        <v>64</v>
      </c>
      <c r="C55" s="29" t="s">
        <v>131</v>
      </c>
      <c r="D55" s="59" t="s">
        <v>65</v>
      </c>
      <c r="E55" s="56"/>
      <c r="F55" s="20"/>
      <c r="G55" s="74">
        <f>SUM(G56)</f>
        <v>49450</v>
      </c>
      <c r="H55" s="74">
        <f>SUM(H56)</f>
        <v>72240</v>
      </c>
      <c r="I55" s="74">
        <f>SUM(I56)</f>
        <v>0</v>
      </c>
    </row>
    <row r="56" spans="1:9" ht="15">
      <c r="A56" s="16">
        <v>48</v>
      </c>
      <c r="B56" s="58" t="s">
        <v>116</v>
      </c>
      <c r="C56" s="29" t="s">
        <v>131</v>
      </c>
      <c r="D56" s="59" t="s">
        <v>65</v>
      </c>
      <c r="E56" s="56"/>
      <c r="F56" s="20" t="s">
        <v>23</v>
      </c>
      <c r="G56" s="74">
        <f>SUM(G57)</f>
        <v>49450</v>
      </c>
      <c r="H56" s="74">
        <f>SUM(H57)</f>
        <v>72240</v>
      </c>
      <c r="I56" s="74">
        <f>SUM(I57)</f>
        <v>0</v>
      </c>
    </row>
    <row r="57" spans="1:9" ht="22.5">
      <c r="A57" s="16">
        <v>49</v>
      </c>
      <c r="B57" s="58" t="s">
        <v>24</v>
      </c>
      <c r="C57" s="29" t="s">
        <v>131</v>
      </c>
      <c r="D57" s="59" t="s">
        <v>65</v>
      </c>
      <c r="E57" s="56"/>
      <c r="F57" s="20" t="s">
        <v>25</v>
      </c>
      <c r="G57" s="74">
        <v>49450</v>
      </c>
      <c r="H57" s="74">
        <v>72240</v>
      </c>
      <c r="I57" s="74">
        <v>0</v>
      </c>
    </row>
    <row r="58" spans="1:9" ht="191.25">
      <c r="A58" s="16">
        <v>50</v>
      </c>
      <c r="B58" s="90" t="s">
        <v>173</v>
      </c>
      <c r="C58" s="29" t="s">
        <v>171</v>
      </c>
      <c r="D58" s="92"/>
      <c r="E58" s="93"/>
      <c r="F58" s="20"/>
      <c r="G58" s="74">
        <f>SUM(G59)</f>
        <v>28272</v>
      </c>
      <c r="H58" s="74">
        <f>SUM(H59)</f>
        <v>0</v>
      </c>
      <c r="I58" s="74">
        <f>SUM(I59)</f>
        <v>0</v>
      </c>
    </row>
    <row r="59" spans="1:9" ht="33.75">
      <c r="A59" s="16">
        <v>51</v>
      </c>
      <c r="B59" s="89" t="s">
        <v>127</v>
      </c>
      <c r="C59" s="29" t="s">
        <v>171</v>
      </c>
      <c r="D59" s="92" t="s">
        <v>63</v>
      </c>
      <c r="E59" s="93"/>
      <c r="F59" s="20"/>
      <c r="G59" s="74">
        <f>SUM(G60)</f>
        <v>28272</v>
      </c>
      <c r="H59" s="74">
        <f>SUM(H60)</f>
        <v>0</v>
      </c>
      <c r="I59" s="74">
        <f>SUM(I60)</f>
        <v>0</v>
      </c>
    </row>
    <row r="60" spans="1:9" ht="33.75">
      <c r="A60" s="16">
        <v>52</v>
      </c>
      <c r="B60" s="7" t="s">
        <v>64</v>
      </c>
      <c r="C60" s="29" t="s">
        <v>171</v>
      </c>
      <c r="D60" s="92" t="s">
        <v>65</v>
      </c>
      <c r="E60" s="93"/>
      <c r="F60" s="20"/>
      <c r="G60" s="74">
        <f>SUM(G61)</f>
        <v>28272</v>
      </c>
      <c r="H60" s="74">
        <f>SUM(H61)</f>
        <v>0</v>
      </c>
      <c r="I60" s="74">
        <f>SUM(I61)</f>
        <v>0</v>
      </c>
    </row>
    <row r="61" spans="1:9" ht="15">
      <c r="A61" s="16">
        <v>53</v>
      </c>
      <c r="B61" s="90" t="s">
        <v>116</v>
      </c>
      <c r="C61" s="29" t="s">
        <v>171</v>
      </c>
      <c r="D61" s="92" t="s">
        <v>65</v>
      </c>
      <c r="E61" s="93"/>
      <c r="F61" s="20" t="s">
        <v>23</v>
      </c>
      <c r="G61" s="74">
        <f>SUM(G62)</f>
        <v>28272</v>
      </c>
      <c r="H61" s="74">
        <f>SUM(H62)</f>
        <v>0</v>
      </c>
      <c r="I61" s="74">
        <f>SUM(I62)</f>
        <v>0</v>
      </c>
    </row>
    <row r="62" spans="1:9" ht="22.5">
      <c r="A62" s="16">
        <v>54</v>
      </c>
      <c r="B62" s="90" t="s">
        <v>24</v>
      </c>
      <c r="C62" s="29" t="s">
        <v>171</v>
      </c>
      <c r="D62" s="92" t="s">
        <v>65</v>
      </c>
      <c r="E62" s="93"/>
      <c r="F62" s="20" t="s">
        <v>25</v>
      </c>
      <c r="G62" s="108">
        <v>28272</v>
      </c>
      <c r="H62" s="74">
        <v>0</v>
      </c>
      <c r="I62" s="74">
        <v>0</v>
      </c>
    </row>
    <row r="63" spans="1:9" ht="168.75">
      <c r="A63" s="16">
        <v>55</v>
      </c>
      <c r="B63" s="9" t="s">
        <v>175</v>
      </c>
      <c r="C63" s="29" t="s">
        <v>174</v>
      </c>
      <c r="D63" s="92"/>
      <c r="E63" s="93"/>
      <c r="F63" s="20"/>
      <c r="G63" s="74">
        <f>SUM(G64)</f>
        <v>218060</v>
      </c>
      <c r="H63" s="74">
        <f>SUM(H64)</f>
        <v>0</v>
      </c>
      <c r="I63" s="74">
        <f>SUM(I64)</f>
        <v>0</v>
      </c>
    </row>
    <row r="64" spans="1:9" ht="33.75">
      <c r="A64" s="16">
        <v>56</v>
      </c>
      <c r="B64" s="89" t="s">
        <v>127</v>
      </c>
      <c r="C64" s="29" t="s">
        <v>174</v>
      </c>
      <c r="D64" s="92" t="s">
        <v>63</v>
      </c>
      <c r="E64" s="93"/>
      <c r="F64" s="20"/>
      <c r="G64" s="74">
        <f>SUM(G65)</f>
        <v>218060</v>
      </c>
      <c r="H64" s="74">
        <f>SUM(H65)</f>
        <v>0</v>
      </c>
      <c r="I64" s="74">
        <f>SUM(I65)</f>
        <v>0</v>
      </c>
    </row>
    <row r="65" spans="1:9" ht="33.75">
      <c r="A65" s="16">
        <v>57</v>
      </c>
      <c r="B65" s="7" t="s">
        <v>64</v>
      </c>
      <c r="C65" s="29" t="s">
        <v>174</v>
      </c>
      <c r="D65" s="92" t="s">
        <v>65</v>
      </c>
      <c r="E65" s="93"/>
      <c r="F65" s="20"/>
      <c r="G65" s="74">
        <f>SUM(G66)</f>
        <v>218060</v>
      </c>
      <c r="H65" s="74">
        <f>SUM(H66)</f>
        <v>0</v>
      </c>
      <c r="I65" s="74">
        <f>SUM(I66)</f>
        <v>0</v>
      </c>
    </row>
    <row r="66" spans="1:9" ht="15">
      <c r="A66" s="16">
        <v>58</v>
      </c>
      <c r="B66" s="90" t="s">
        <v>116</v>
      </c>
      <c r="C66" s="29" t="s">
        <v>174</v>
      </c>
      <c r="D66" s="92" t="s">
        <v>65</v>
      </c>
      <c r="E66" s="93"/>
      <c r="F66" s="20" t="s">
        <v>23</v>
      </c>
      <c r="G66" s="74">
        <f>SUM(G67)</f>
        <v>218060</v>
      </c>
      <c r="H66" s="74">
        <f>SUM(H67)</f>
        <v>0</v>
      </c>
      <c r="I66" s="74">
        <f>SUM(I67)</f>
        <v>0</v>
      </c>
    </row>
    <row r="67" spans="1:9" ht="22.5">
      <c r="A67" s="16">
        <v>59</v>
      </c>
      <c r="B67" s="90" t="s">
        <v>24</v>
      </c>
      <c r="C67" s="29" t="s">
        <v>174</v>
      </c>
      <c r="D67" s="92" t="s">
        <v>65</v>
      </c>
      <c r="E67" s="93"/>
      <c r="F67" s="20" t="s">
        <v>25</v>
      </c>
      <c r="G67" s="108">
        <v>218060</v>
      </c>
      <c r="H67" s="74">
        <v>0</v>
      </c>
      <c r="I67" s="74">
        <v>0</v>
      </c>
    </row>
    <row r="68" spans="1:9" ht="191.25">
      <c r="A68" s="16">
        <v>60</v>
      </c>
      <c r="B68" s="90" t="s">
        <v>177</v>
      </c>
      <c r="C68" s="29" t="s">
        <v>176</v>
      </c>
      <c r="D68" s="92"/>
      <c r="E68" s="93"/>
      <c r="F68" s="20"/>
      <c r="G68" s="74">
        <f>SUM(G69)</f>
        <v>942400</v>
      </c>
      <c r="H68" s="74">
        <f>SUM(H69)</f>
        <v>0</v>
      </c>
      <c r="I68" s="74">
        <f>SUM(I69)</f>
        <v>0</v>
      </c>
    </row>
    <row r="69" spans="1:9" ht="33.75">
      <c r="A69" s="16">
        <v>61</v>
      </c>
      <c r="B69" s="89" t="s">
        <v>127</v>
      </c>
      <c r="C69" s="29" t="s">
        <v>176</v>
      </c>
      <c r="D69" s="92" t="s">
        <v>63</v>
      </c>
      <c r="E69" s="93"/>
      <c r="F69" s="20"/>
      <c r="G69" s="74">
        <f>SUM(G70)</f>
        <v>942400</v>
      </c>
      <c r="H69" s="74">
        <f>SUM(H70)</f>
        <v>0</v>
      </c>
      <c r="I69" s="74">
        <f>SUM(I70)</f>
        <v>0</v>
      </c>
    </row>
    <row r="70" spans="1:9" ht="33.75">
      <c r="A70" s="16">
        <v>62</v>
      </c>
      <c r="B70" s="7" t="s">
        <v>64</v>
      </c>
      <c r="C70" s="29" t="s">
        <v>176</v>
      </c>
      <c r="D70" s="92" t="s">
        <v>65</v>
      </c>
      <c r="E70" s="93"/>
      <c r="F70" s="20"/>
      <c r="G70" s="74">
        <f>SUM(G71)</f>
        <v>942400</v>
      </c>
      <c r="H70" s="74">
        <f>SUM(H71)</f>
        <v>0</v>
      </c>
      <c r="I70" s="74">
        <f>SUM(I71)</f>
        <v>0</v>
      </c>
    </row>
    <row r="71" spans="1:9" ht="15">
      <c r="A71" s="16">
        <v>63</v>
      </c>
      <c r="B71" s="90" t="s">
        <v>116</v>
      </c>
      <c r="C71" s="29" t="s">
        <v>176</v>
      </c>
      <c r="D71" s="92" t="s">
        <v>65</v>
      </c>
      <c r="E71" s="93"/>
      <c r="F71" s="20" t="s">
        <v>23</v>
      </c>
      <c r="G71" s="74">
        <f>SUM(G72)</f>
        <v>942400</v>
      </c>
      <c r="H71" s="74">
        <f>SUM(H72)</f>
        <v>0</v>
      </c>
      <c r="I71" s="74">
        <f>SUM(I72)</f>
        <v>0</v>
      </c>
    </row>
    <row r="72" spans="1:9" ht="22.5">
      <c r="A72" s="16">
        <v>64</v>
      </c>
      <c r="B72" s="90" t="s">
        <v>24</v>
      </c>
      <c r="C72" s="29" t="s">
        <v>176</v>
      </c>
      <c r="D72" s="92" t="s">
        <v>65</v>
      </c>
      <c r="E72" s="93"/>
      <c r="F72" s="20" t="s">
        <v>25</v>
      </c>
      <c r="G72" s="108">
        <v>942400</v>
      </c>
      <c r="H72" s="74">
        <v>0</v>
      </c>
      <c r="I72" s="74">
        <v>0</v>
      </c>
    </row>
    <row r="73" spans="1:9" ht="33.75">
      <c r="A73" s="16">
        <v>65</v>
      </c>
      <c r="B73" s="9" t="s">
        <v>145</v>
      </c>
      <c r="C73" s="29" t="s">
        <v>73</v>
      </c>
      <c r="D73" s="12"/>
      <c r="E73" s="34"/>
      <c r="F73" s="20"/>
      <c r="G73" s="74">
        <f>SUM(G74+G79+G84)</f>
        <v>16700</v>
      </c>
      <c r="H73" s="74">
        <f>SUM(H74+H79+H84)</f>
        <v>17584</v>
      </c>
      <c r="I73" s="74">
        <f>SUM(I74+I79+I84)</f>
        <v>18509</v>
      </c>
    </row>
    <row r="74" spans="1:9" ht="112.5">
      <c r="A74" s="16">
        <v>66</v>
      </c>
      <c r="B74" s="9" t="s">
        <v>146</v>
      </c>
      <c r="C74" s="22" t="s">
        <v>74</v>
      </c>
      <c r="D74" s="12"/>
      <c r="E74" s="35"/>
      <c r="F74" s="20"/>
      <c r="G74" s="74">
        <f>SUM(G75)</f>
        <v>14000</v>
      </c>
      <c r="H74" s="74">
        <f>SUM(H75)</f>
        <v>14700</v>
      </c>
      <c r="I74" s="74">
        <f>SUM(I75)</f>
        <v>15435</v>
      </c>
    </row>
    <row r="75" spans="1:9" ht="15">
      <c r="A75" s="16">
        <v>67</v>
      </c>
      <c r="B75" s="24" t="s">
        <v>75</v>
      </c>
      <c r="C75" s="22" t="s">
        <v>74</v>
      </c>
      <c r="D75" s="126" t="s">
        <v>76</v>
      </c>
      <c r="E75" s="129"/>
      <c r="F75" s="20"/>
      <c r="G75" s="74">
        <f aca="true" t="shared" si="4" ref="G75:I77">SUM(G76)</f>
        <v>14000</v>
      </c>
      <c r="H75" s="74">
        <f t="shared" si="4"/>
        <v>14700</v>
      </c>
      <c r="I75" s="74">
        <f t="shared" si="4"/>
        <v>15435</v>
      </c>
    </row>
    <row r="76" spans="1:9" ht="22.5">
      <c r="A76" s="16">
        <v>68</v>
      </c>
      <c r="B76" s="39" t="s">
        <v>128</v>
      </c>
      <c r="C76" s="22" t="s">
        <v>74</v>
      </c>
      <c r="D76" s="126" t="s">
        <v>77</v>
      </c>
      <c r="E76" s="129"/>
      <c r="F76" s="20"/>
      <c r="G76" s="74">
        <f t="shared" si="4"/>
        <v>14000</v>
      </c>
      <c r="H76" s="74">
        <f t="shared" si="4"/>
        <v>14700</v>
      </c>
      <c r="I76" s="74">
        <f t="shared" si="4"/>
        <v>15435</v>
      </c>
    </row>
    <row r="77" spans="1:9" ht="15">
      <c r="A77" s="16">
        <v>69</v>
      </c>
      <c r="B77" s="24" t="s">
        <v>117</v>
      </c>
      <c r="C77" s="22" t="s">
        <v>74</v>
      </c>
      <c r="D77" s="126" t="s">
        <v>77</v>
      </c>
      <c r="E77" s="129"/>
      <c r="F77" s="20" t="s">
        <v>5</v>
      </c>
      <c r="G77" s="74">
        <f t="shared" si="4"/>
        <v>14000</v>
      </c>
      <c r="H77" s="74">
        <f t="shared" si="4"/>
        <v>14700</v>
      </c>
      <c r="I77" s="74">
        <f t="shared" si="4"/>
        <v>15435</v>
      </c>
    </row>
    <row r="78" spans="1:9" ht="22.5">
      <c r="A78" s="16">
        <v>70</v>
      </c>
      <c r="B78" s="24" t="s">
        <v>12</v>
      </c>
      <c r="C78" s="20" t="s">
        <v>74</v>
      </c>
      <c r="D78" s="126" t="s">
        <v>77</v>
      </c>
      <c r="E78" s="129"/>
      <c r="F78" s="20" t="s">
        <v>13</v>
      </c>
      <c r="G78" s="74">
        <v>14000</v>
      </c>
      <c r="H78" s="74">
        <v>14700</v>
      </c>
      <c r="I78" s="74">
        <v>15435</v>
      </c>
    </row>
    <row r="79" spans="1:9" ht="112.5">
      <c r="A79" s="16">
        <v>71</v>
      </c>
      <c r="B79" s="9" t="s">
        <v>148</v>
      </c>
      <c r="C79" s="29" t="s">
        <v>84</v>
      </c>
      <c r="D79" s="126"/>
      <c r="E79" s="129"/>
      <c r="F79" s="20"/>
      <c r="G79" s="74">
        <f aca="true" t="shared" si="5" ref="G79:I82">SUM(G80)</f>
        <v>1200</v>
      </c>
      <c r="H79" s="74">
        <f t="shared" si="5"/>
        <v>1284</v>
      </c>
      <c r="I79" s="74">
        <f t="shared" si="5"/>
        <v>1374</v>
      </c>
    </row>
    <row r="80" spans="1:9" ht="33.75">
      <c r="A80" s="16">
        <v>72</v>
      </c>
      <c r="B80" s="38" t="s">
        <v>127</v>
      </c>
      <c r="C80" s="29" t="s">
        <v>84</v>
      </c>
      <c r="D80" s="126" t="s">
        <v>63</v>
      </c>
      <c r="E80" s="129"/>
      <c r="F80" s="20"/>
      <c r="G80" s="74">
        <f t="shared" si="5"/>
        <v>1200</v>
      </c>
      <c r="H80" s="74">
        <f t="shared" si="5"/>
        <v>1284</v>
      </c>
      <c r="I80" s="74">
        <f t="shared" si="5"/>
        <v>1374</v>
      </c>
    </row>
    <row r="81" spans="1:9" ht="33.75">
      <c r="A81" s="16">
        <v>73</v>
      </c>
      <c r="B81" s="7" t="s">
        <v>64</v>
      </c>
      <c r="C81" s="29" t="s">
        <v>84</v>
      </c>
      <c r="D81" s="126" t="s">
        <v>65</v>
      </c>
      <c r="E81" s="129"/>
      <c r="F81" s="20"/>
      <c r="G81" s="74">
        <f t="shared" si="5"/>
        <v>1200</v>
      </c>
      <c r="H81" s="74">
        <f t="shared" si="5"/>
        <v>1284</v>
      </c>
      <c r="I81" s="74">
        <f t="shared" si="5"/>
        <v>1374</v>
      </c>
    </row>
    <row r="82" spans="1:9" ht="22.5">
      <c r="A82" s="16">
        <v>74</v>
      </c>
      <c r="B82" s="24" t="s">
        <v>118</v>
      </c>
      <c r="C82" s="29" t="s">
        <v>84</v>
      </c>
      <c r="D82" s="126" t="s">
        <v>65</v>
      </c>
      <c r="E82" s="129"/>
      <c r="F82" s="20" t="s">
        <v>19</v>
      </c>
      <c r="G82" s="74">
        <f t="shared" si="5"/>
        <v>1200</v>
      </c>
      <c r="H82" s="74">
        <f t="shared" si="5"/>
        <v>1284</v>
      </c>
      <c r="I82" s="74">
        <f t="shared" si="5"/>
        <v>1374</v>
      </c>
    </row>
    <row r="83" spans="1:9" ht="45">
      <c r="A83" s="16">
        <v>75</v>
      </c>
      <c r="B83" s="24" t="s">
        <v>20</v>
      </c>
      <c r="C83" s="29" t="s">
        <v>84</v>
      </c>
      <c r="D83" s="126" t="s">
        <v>65</v>
      </c>
      <c r="E83" s="129"/>
      <c r="F83" s="20" t="s">
        <v>21</v>
      </c>
      <c r="G83" s="74">
        <v>1200</v>
      </c>
      <c r="H83" s="74">
        <v>1284</v>
      </c>
      <c r="I83" s="74">
        <v>1374</v>
      </c>
    </row>
    <row r="84" spans="1:9" ht="123.75" customHeight="1">
      <c r="A84" s="16">
        <v>76</v>
      </c>
      <c r="B84" s="9" t="s">
        <v>149</v>
      </c>
      <c r="C84" s="29" t="s">
        <v>85</v>
      </c>
      <c r="D84" s="126"/>
      <c r="E84" s="129"/>
      <c r="F84" s="20"/>
      <c r="G84" s="74">
        <f aca="true" t="shared" si="6" ref="G84:I87">SUM(G85)</f>
        <v>1500</v>
      </c>
      <c r="H84" s="74">
        <f t="shared" si="6"/>
        <v>1600</v>
      </c>
      <c r="I84" s="74">
        <f t="shared" si="6"/>
        <v>1700</v>
      </c>
    </row>
    <row r="85" spans="1:9" ht="33.75">
      <c r="A85" s="16">
        <v>77</v>
      </c>
      <c r="B85" s="38" t="s">
        <v>127</v>
      </c>
      <c r="C85" s="29" t="s">
        <v>85</v>
      </c>
      <c r="D85" s="126" t="s">
        <v>63</v>
      </c>
      <c r="E85" s="129"/>
      <c r="F85" s="20"/>
      <c r="G85" s="74">
        <f t="shared" si="6"/>
        <v>1500</v>
      </c>
      <c r="H85" s="74">
        <f t="shared" si="6"/>
        <v>1600</v>
      </c>
      <c r="I85" s="74">
        <f t="shared" si="6"/>
        <v>1700</v>
      </c>
    </row>
    <row r="86" spans="1:9" ht="33.75">
      <c r="A86" s="16">
        <v>78</v>
      </c>
      <c r="B86" s="7" t="s">
        <v>64</v>
      </c>
      <c r="C86" s="29" t="s">
        <v>85</v>
      </c>
      <c r="D86" s="126" t="s">
        <v>65</v>
      </c>
      <c r="E86" s="129"/>
      <c r="F86" s="20"/>
      <c r="G86" s="74">
        <f t="shared" si="6"/>
        <v>1500</v>
      </c>
      <c r="H86" s="74">
        <f t="shared" si="6"/>
        <v>1600</v>
      </c>
      <c r="I86" s="74">
        <f t="shared" si="6"/>
        <v>1700</v>
      </c>
    </row>
    <row r="87" spans="1:9" ht="22.5">
      <c r="A87" s="16">
        <v>79</v>
      </c>
      <c r="B87" s="24" t="s">
        <v>118</v>
      </c>
      <c r="C87" s="29" t="s">
        <v>85</v>
      </c>
      <c r="D87" s="126" t="s">
        <v>65</v>
      </c>
      <c r="E87" s="129"/>
      <c r="F87" s="20" t="s">
        <v>19</v>
      </c>
      <c r="G87" s="74">
        <f t="shared" si="6"/>
        <v>1500</v>
      </c>
      <c r="H87" s="74">
        <f t="shared" si="6"/>
        <v>1600</v>
      </c>
      <c r="I87" s="74">
        <f t="shared" si="6"/>
        <v>1700</v>
      </c>
    </row>
    <row r="88" spans="1:9" ht="45">
      <c r="A88" s="16">
        <v>80</v>
      </c>
      <c r="B88" s="24" t="s">
        <v>20</v>
      </c>
      <c r="C88" s="29" t="s">
        <v>85</v>
      </c>
      <c r="D88" s="126" t="s">
        <v>65</v>
      </c>
      <c r="E88" s="129"/>
      <c r="F88" s="20" t="s">
        <v>21</v>
      </c>
      <c r="G88" s="74">
        <v>1500</v>
      </c>
      <c r="H88" s="74">
        <v>1600</v>
      </c>
      <c r="I88" s="74">
        <v>1700</v>
      </c>
    </row>
    <row r="89" spans="1:9" ht="56.25">
      <c r="A89" s="16">
        <v>81</v>
      </c>
      <c r="B89" s="9" t="s">
        <v>142</v>
      </c>
      <c r="C89" s="22" t="s">
        <v>78</v>
      </c>
      <c r="D89" s="126"/>
      <c r="E89" s="127"/>
      <c r="F89" s="20"/>
      <c r="G89" s="74">
        <f>SUM(G90+G95+G100)</f>
        <v>26957</v>
      </c>
      <c r="H89" s="74">
        <f>SUM(H90+H95+H100)</f>
        <v>26989</v>
      </c>
      <c r="I89" s="74">
        <f>SUM(I90+I95+I100)</f>
        <v>27023</v>
      </c>
    </row>
    <row r="90" spans="1:9" ht="135" customHeight="1">
      <c r="A90" s="16">
        <v>82</v>
      </c>
      <c r="B90" s="69" t="s">
        <v>147</v>
      </c>
      <c r="C90" s="22" t="s">
        <v>79</v>
      </c>
      <c r="D90" s="126"/>
      <c r="E90" s="127"/>
      <c r="F90" s="20"/>
      <c r="G90" s="74">
        <f aca="true" t="shared" si="7" ref="G90:I93">SUM(G91)</f>
        <v>640</v>
      </c>
      <c r="H90" s="74">
        <f t="shared" si="7"/>
        <v>672</v>
      </c>
      <c r="I90" s="74">
        <f t="shared" si="7"/>
        <v>706</v>
      </c>
    </row>
    <row r="91" spans="1:9" ht="33.75">
      <c r="A91" s="16">
        <v>83</v>
      </c>
      <c r="B91" s="38" t="s">
        <v>127</v>
      </c>
      <c r="C91" s="22" t="s">
        <v>79</v>
      </c>
      <c r="D91" s="126" t="s">
        <v>63</v>
      </c>
      <c r="E91" s="127"/>
      <c r="F91" s="20"/>
      <c r="G91" s="74">
        <f t="shared" si="7"/>
        <v>640</v>
      </c>
      <c r="H91" s="74">
        <f t="shared" si="7"/>
        <v>672</v>
      </c>
      <c r="I91" s="74">
        <f t="shared" si="7"/>
        <v>706</v>
      </c>
    </row>
    <row r="92" spans="1:9" ht="33.75">
      <c r="A92" s="16">
        <v>84</v>
      </c>
      <c r="B92" s="7" t="s">
        <v>64</v>
      </c>
      <c r="C92" s="20" t="s">
        <v>79</v>
      </c>
      <c r="D92" s="126" t="s">
        <v>65</v>
      </c>
      <c r="E92" s="127"/>
      <c r="F92" s="20"/>
      <c r="G92" s="74">
        <f t="shared" si="7"/>
        <v>640</v>
      </c>
      <c r="H92" s="74">
        <f t="shared" si="7"/>
        <v>672</v>
      </c>
      <c r="I92" s="74">
        <f t="shared" si="7"/>
        <v>706</v>
      </c>
    </row>
    <row r="93" spans="1:9" ht="15">
      <c r="A93" s="16">
        <v>85</v>
      </c>
      <c r="B93" s="24" t="s">
        <v>117</v>
      </c>
      <c r="C93" s="20" t="s">
        <v>79</v>
      </c>
      <c r="D93" s="126" t="s">
        <v>63</v>
      </c>
      <c r="E93" s="127"/>
      <c r="F93" s="20" t="s">
        <v>5</v>
      </c>
      <c r="G93" s="74">
        <f t="shared" si="7"/>
        <v>640</v>
      </c>
      <c r="H93" s="74">
        <f t="shared" si="7"/>
        <v>672</v>
      </c>
      <c r="I93" s="74">
        <f t="shared" si="7"/>
        <v>706</v>
      </c>
    </row>
    <row r="94" spans="1:9" ht="22.5">
      <c r="A94" s="16">
        <v>86</v>
      </c>
      <c r="B94" s="24" t="s">
        <v>12</v>
      </c>
      <c r="C94" s="20" t="s">
        <v>79</v>
      </c>
      <c r="D94" s="126" t="s">
        <v>65</v>
      </c>
      <c r="E94" s="127"/>
      <c r="F94" s="20" t="s">
        <v>13</v>
      </c>
      <c r="G94" s="74">
        <v>640</v>
      </c>
      <c r="H94" s="74">
        <v>672</v>
      </c>
      <c r="I94" s="74">
        <v>706</v>
      </c>
    </row>
    <row r="95" spans="1:9" ht="113.25" customHeight="1">
      <c r="A95" s="16">
        <v>87</v>
      </c>
      <c r="B95" s="9" t="s">
        <v>166</v>
      </c>
      <c r="C95" s="29" t="s">
        <v>105</v>
      </c>
      <c r="D95" s="12"/>
      <c r="E95" s="35"/>
      <c r="F95" s="20"/>
      <c r="G95" s="74">
        <f aca="true" t="shared" si="8" ref="G95:I98">SUM(G96)</f>
        <v>2335</v>
      </c>
      <c r="H95" s="74">
        <f t="shared" si="8"/>
        <v>2335</v>
      </c>
      <c r="I95" s="74">
        <f t="shared" si="8"/>
        <v>2335</v>
      </c>
    </row>
    <row r="96" spans="1:9" ht="15">
      <c r="A96" s="16">
        <v>88</v>
      </c>
      <c r="B96" s="9" t="s">
        <v>106</v>
      </c>
      <c r="C96" s="29" t="s">
        <v>105</v>
      </c>
      <c r="D96" s="126" t="s">
        <v>107</v>
      </c>
      <c r="E96" s="127"/>
      <c r="F96" s="20"/>
      <c r="G96" s="74">
        <f t="shared" si="8"/>
        <v>2335</v>
      </c>
      <c r="H96" s="74">
        <f t="shared" si="8"/>
        <v>2335</v>
      </c>
      <c r="I96" s="74">
        <f t="shared" si="8"/>
        <v>2335</v>
      </c>
    </row>
    <row r="97" spans="1:9" ht="15">
      <c r="A97" s="16">
        <v>89</v>
      </c>
      <c r="B97" s="9" t="s">
        <v>126</v>
      </c>
      <c r="C97" s="29" t="s">
        <v>105</v>
      </c>
      <c r="D97" s="126" t="s">
        <v>125</v>
      </c>
      <c r="E97" s="127"/>
      <c r="F97" s="20"/>
      <c r="G97" s="74">
        <f t="shared" si="8"/>
        <v>2335</v>
      </c>
      <c r="H97" s="74">
        <f t="shared" si="8"/>
        <v>2335</v>
      </c>
      <c r="I97" s="74">
        <f t="shared" si="8"/>
        <v>2335</v>
      </c>
    </row>
    <row r="98" spans="1:9" ht="15">
      <c r="A98" s="16">
        <v>90</v>
      </c>
      <c r="B98" s="7" t="s">
        <v>117</v>
      </c>
      <c r="C98" s="29" t="s">
        <v>105</v>
      </c>
      <c r="D98" s="126" t="s">
        <v>125</v>
      </c>
      <c r="E98" s="127"/>
      <c r="F98" s="20" t="s">
        <v>5</v>
      </c>
      <c r="G98" s="74">
        <f t="shared" si="8"/>
        <v>2335</v>
      </c>
      <c r="H98" s="74">
        <f t="shared" si="8"/>
        <v>2335</v>
      </c>
      <c r="I98" s="74">
        <f t="shared" si="8"/>
        <v>2335</v>
      </c>
    </row>
    <row r="99" spans="1:9" ht="67.5">
      <c r="A99" s="16">
        <v>91</v>
      </c>
      <c r="B99" s="7" t="s">
        <v>8</v>
      </c>
      <c r="C99" s="29" t="s">
        <v>105</v>
      </c>
      <c r="D99" s="126" t="s">
        <v>125</v>
      </c>
      <c r="E99" s="127"/>
      <c r="F99" s="20" t="s">
        <v>9</v>
      </c>
      <c r="G99" s="74">
        <v>2335</v>
      </c>
      <c r="H99" s="74">
        <v>2335</v>
      </c>
      <c r="I99" s="74">
        <v>2335</v>
      </c>
    </row>
    <row r="100" spans="1:9" ht="111" customHeight="1">
      <c r="A100" s="16">
        <v>92</v>
      </c>
      <c r="B100" s="9" t="s">
        <v>143</v>
      </c>
      <c r="C100" s="20" t="s">
        <v>108</v>
      </c>
      <c r="D100" s="12"/>
      <c r="E100" s="35"/>
      <c r="F100" s="20"/>
      <c r="G100" s="74">
        <f aca="true" t="shared" si="9" ref="G100:I103">SUM(G101)</f>
        <v>23982</v>
      </c>
      <c r="H100" s="74">
        <f t="shared" si="9"/>
        <v>23982</v>
      </c>
      <c r="I100" s="74">
        <f t="shared" si="9"/>
        <v>23982</v>
      </c>
    </row>
    <row r="101" spans="1:9" ht="15">
      <c r="A101" s="16">
        <v>93</v>
      </c>
      <c r="B101" s="9" t="s">
        <v>106</v>
      </c>
      <c r="C101" s="20" t="s">
        <v>108</v>
      </c>
      <c r="D101" s="126" t="s">
        <v>107</v>
      </c>
      <c r="E101" s="127"/>
      <c r="F101" s="15"/>
      <c r="G101" s="74">
        <f t="shared" si="9"/>
        <v>23982</v>
      </c>
      <c r="H101" s="74">
        <f t="shared" si="9"/>
        <v>23982</v>
      </c>
      <c r="I101" s="74">
        <f t="shared" si="9"/>
        <v>23982</v>
      </c>
    </row>
    <row r="102" spans="1:9" ht="15">
      <c r="A102" s="19">
        <v>94</v>
      </c>
      <c r="B102" s="9" t="s">
        <v>126</v>
      </c>
      <c r="C102" s="20" t="s">
        <v>108</v>
      </c>
      <c r="D102" s="126" t="s">
        <v>125</v>
      </c>
      <c r="E102" s="127"/>
      <c r="F102" s="20"/>
      <c r="G102" s="75">
        <f t="shared" si="9"/>
        <v>23982</v>
      </c>
      <c r="H102" s="75">
        <f t="shared" si="9"/>
        <v>23982</v>
      </c>
      <c r="I102" s="75">
        <f t="shared" si="9"/>
        <v>23982</v>
      </c>
    </row>
    <row r="103" spans="1:9" ht="15">
      <c r="A103" s="19">
        <v>95</v>
      </c>
      <c r="B103" s="7" t="s">
        <v>117</v>
      </c>
      <c r="C103" s="20" t="s">
        <v>108</v>
      </c>
      <c r="D103" s="126" t="s">
        <v>125</v>
      </c>
      <c r="E103" s="127"/>
      <c r="F103" s="20" t="s">
        <v>5</v>
      </c>
      <c r="G103" s="75">
        <f t="shared" si="9"/>
        <v>23982</v>
      </c>
      <c r="H103" s="75">
        <f t="shared" si="9"/>
        <v>23982</v>
      </c>
      <c r="I103" s="75">
        <f t="shared" si="9"/>
        <v>23982</v>
      </c>
    </row>
    <row r="104" spans="1:9" ht="67.5">
      <c r="A104" s="19">
        <v>96</v>
      </c>
      <c r="B104" s="7" t="s">
        <v>8</v>
      </c>
      <c r="C104" s="20" t="s">
        <v>108</v>
      </c>
      <c r="D104" s="126" t="s">
        <v>125</v>
      </c>
      <c r="E104" s="127"/>
      <c r="F104" s="20" t="s">
        <v>9</v>
      </c>
      <c r="G104" s="75">
        <v>23982</v>
      </c>
      <c r="H104" s="75">
        <v>23982</v>
      </c>
      <c r="I104" s="75">
        <v>23982</v>
      </c>
    </row>
    <row r="105" spans="1:9" ht="33.75">
      <c r="A105" s="19">
        <v>97</v>
      </c>
      <c r="B105" s="9" t="s">
        <v>150</v>
      </c>
      <c r="C105" s="29" t="s">
        <v>93</v>
      </c>
      <c r="D105" s="126"/>
      <c r="E105" s="127"/>
      <c r="F105" s="29"/>
      <c r="G105" s="75">
        <f>SUM(G106+G117+G123)</f>
        <v>4971785</v>
      </c>
      <c r="H105" s="75">
        <f>SUM(H106+H117+H123)</f>
        <v>4857905</v>
      </c>
      <c r="I105" s="75">
        <f>SUM(I106+I117+I123)</f>
        <v>4857572</v>
      </c>
    </row>
    <row r="106" spans="1:9" ht="22.5">
      <c r="A106" s="19">
        <v>98</v>
      </c>
      <c r="B106" s="9" t="s">
        <v>151</v>
      </c>
      <c r="C106" s="29" t="s">
        <v>94</v>
      </c>
      <c r="D106" s="126"/>
      <c r="E106" s="127"/>
      <c r="F106" s="29"/>
      <c r="G106" s="75">
        <f>SUM(G107+G112)</f>
        <v>4070161</v>
      </c>
      <c r="H106" s="75">
        <f>SUM(H107+H112)</f>
        <v>3947655</v>
      </c>
      <c r="I106" s="75">
        <f>SUM(I107+I112)</f>
        <v>3947052</v>
      </c>
    </row>
    <row r="107" spans="1:9" ht="78" customHeight="1">
      <c r="A107" s="19">
        <v>99</v>
      </c>
      <c r="B107" s="9" t="s">
        <v>152</v>
      </c>
      <c r="C107" s="29" t="s">
        <v>95</v>
      </c>
      <c r="D107" s="126"/>
      <c r="E107" s="129"/>
      <c r="F107" s="29"/>
      <c r="G107" s="75">
        <f aca="true" t="shared" si="10" ref="G107:I110">SUM(G108)</f>
        <v>4006161</v>
      </c>
      <c r="H107" s="75">
        <f t="shared" si="10"/>
        <v>3947655</v>
      </c>
      <c r="I107" s="75">
        <f t="shared" si="10"/>
        <v>3947052</v>
      </c>
    </row>
    <row r="108" spans="1:13" ht="33.75" customHeight="1">
      <c r="A108" s="19">
        <v>100</v>
      </c>
      <c r="B108" s="9" t="s">
        <v>96</v>
      </c>
      <c r="C108" s="29" t="s">
        <v>95</v>
      </c>
      <c r="D108" s="126" t="s">
        <v>97</v>
      </c>
      <c r="E108" s="129"/>
      <c r="F108" s="29"/>
      <c r="G108" s="75">
        <f t="shared" si="10"/>
        <v>4006161</v>
      </c>
      <c r="H108" s="75">
        <f t="shared" si="10"/>
        <v>3947655</v>
      </c>
      <c r="I108" s="75">
        <f t="shared" si="10"/>
        <v>3947052</v>
      </c>
      <c r="M108" t="s">
        <v>0</v>
      </c>
    </row>
    <row r="109" spans="1:9" ht="15">
      <c r="A109" s="19">
        <v>101</v>
      </c>
      <c r="B109" s="9" t="s">
        <v>98</v>
      </c>
      <c r="C109" s="29" t="s">
        <v>95</v>
      </c>
      <c r="D109" s="126" t="s">
        <v>99</v>
      </c>
      <c r="E109" s="129"/>
      <c r="F109" s="29"/>
      <c r="G109" s="75">
        <f t="shared" si="10"/>
        <v>4006161</v>
      </c>
      <c r="H109" s="75">
        <f t="shared" si="10"/>
        <v>3947655</v>
      </c>
      <c r="I109" s="75">
        <f t="shared" si="10"/>
        <v>3947052</v>
      </c>
    </row>
    <row r="110" spans="1:9" ht="15">
      <c r="A110" s="19">
        <v>102</v>
      </c>
      <c r="B110" s="9" t="s">
        <v>119</v>
      </c>
      <c r="C110" s="29" t="s">
        <v>95</v>
      </c>
      <c r="D110" s="126" t="s">
        <v>99</v>
      </c>
      <c r="E110" s="129"/>
      <c r="F110" s="29" t="s">
        <v>31</v>
      </c>
      <c r="G110" s="75">
        <f t="shared" si="10"/>
        <v>4006161</v>
      </c>
      <c r="H110" s="75">
        <f t="shared" si="10"/>
        <v>3947655</v>
      </c>
      <c r="I110" s="75">
        <f t="shared" si="10"/>
        <v>3947052</v>
      </c>
    </row>
    <row r="111" spans="1:9" ht="15">
      <c r="A111" s="19">
        <v>103</v>
      </c>
      <c r="B111" s="9" t="s">
        <v>32</v>
      </c>
      <c r="C111" s="29" t="s">
        <v>95</v>
      </c>
      <c r="D111" s="126" t="s">
        <v>99</v>
      </c>
      <c r="E111" s="129"/>
      <c r="F111" s="29" t="s">
        <v>33</v>
      </c>
      <c r="G111" s="109">
        <v>4006161</v>
      </c>
      <c r="H111" s="75">
        <v>3947655</v>
      </c>
      <c r="I111" s="75">
        <v>3947052</v>
      </c>
    </row>
    <row r="112" spans="1:9" ht="90">
      <c r="A112" s="19">
        <v>104</v>
      </c>
      <c r="B112" s="9" t="s">
        <v>184</v>
      </c>
      <c r="C112" s="29" t="s">
        <v>183</v>
      </c>
      <c r="D112" s="104"/>
      <c r="E112" s="105"/>
      <c r="F112" s="29"/>
      <c r="G112" s="75">
        <f>SUM(G113)</f>
        <v>64000</v>
      </c>
      <c r="H112" s="75">
        <f>SUM(H113)</f>
        <v>0</v>
      </c>
      <c r="I112" s="75">
        <f>SUM(I113)</f>
        <v>0</v>
      </c>
    </row>
    <row r="113" spans="1:9" ht="32.25" customHeight="1">
      <c r="A113" s="19">
        <v>105</v>
      </c>
      <c r="B113" s="9" t="s">
        <v>96</v>
      </c>
      <c r="C113" s="29" t="s">
        <v>183</v>
      </c>
      <c r="D113" s="104" t="s">
        <v>97</v>
      </c>
      <c r="E113" s="105"/>
      <c r="F113" s="29"/>
      <c r="G113" s="75">
        <f>SUM(G114)</f>
        <v>64000</v>
      </c>
      <c r="H113" s="75">
        <f>SUM(H114)</f>
        <v>0</v>
      </c>
      <c r="I113" s="75">
        <f>SUM(I114)</f>
        <v>0</v>
      </c>
    </row>
    <row r="114" spans="1:9" ht="15">
      <c r="A114" s="19">
        <v>106</v>
      </c>
      <c r="B114" s="9" t="s">
        <v>98</v>
      </c>
      <c r="C114" s="29" t="s">
        <v>183</v>
      </c>
      <c r="D114" s="104" t="s">
        <v>99</v>
      </c>
      <c r="E114" s="105"/>
      <c r="F114" s="29"/>
      <c r="G114" s="75">
        <f>SUM(G115)</f>
        <v>64000</v>
      </c>
      <c r="H114" s="75">
        <f>SUM(H115)</f>
        <v>0</v>
      </c>
      <c r="I114" s="75">
        <f>SUM(I115)</f>
        <v>0</v>
      </c>
    </row>
    <row r="115" spans="1:9" ht="15">
      <c r="A115" s="19">
        <v>107</v>
      </c>
      <c r="B115" s="9" t="s">
        <v>119</v>
      </c>
      <c r="C115" s="29" t="s">
        <v>183</v>
      </c>
      <c r="D115" s="104" t="s">
        <v>99</v>
      </c>
      <c r="E115" s="105"/>
      <c r="F115" s="29" t="s">
        <v>31</v>
      </c>
      <c r="G115" s="75">
        <f>SUM(G116)</f>
        <v>64000</v>
      </c>
      <c r="H115" s="75">
        <f>SUM(H116)</f>
        <v>0</v>
      </c>
      <c r="I115" s="75">
        <f>SUM(I116)</f>
        <v>0</v>
      </c>
    </row>
    <row r="116" spans="1:9" ht="15">
      <c r="A116" s="19">
        <v>108</v>
      </c>
      <c r="B116" s="9" t="s">
        <v>32</v>
      </c>
      <c r="C116" s="29" t="s">
        <v>183</v>
      </c>
      <c r="D116" s="104" t="s">
        <v>99</v>
      </c>
      <c r="E116" s="105"/>
      <c r="F116" s="29" t="s">
        <v>33</v>
      </c>
      <c r="G116" s="109">
        <v>64000</v>
      </c>
      <c r="H116" s="75">
        <v>0</v>
      </c>
      <c r="I116" s="75">
        <v>0</v>
      </c>
    </row>
    <row r="117" spans="1:9" ht="33.75">
      <c r="A117" s="19">
        <v>109</v>
      </c>
      <c r="B117" s="9" t="s">
        <v>164</v>
      </c>
      <c r="C117" s="29" t="s">
        <v>103</v>
      </c>
      <c r="D117" s="126"/>
      <c r="E117" s="127"/>
      <c r="F117" s="29"/>
      <c r="G117" s="75">
        <f aca="true" t="shared" si="11" ref="G117:I121">SUM(G118)</f>
        <v>5000</v>
      </c>
      <c r="H117" s="75">
        <f t="shared" si="11"/>
        <v>5250</v>
      </c>
      <c r="I117" s="75">
        <f t="shared" si="11"/>
        <v>5520</v>
      </c>
    </row>
    <row r="118" spans="1:9" ht="100.5" customHeight="1">
      <c r="A118" s="19">
        <v>110</v>
      </c>
      <c r="B118" s="9" t="s">
        <v>165</v>
      </c>
      <c r="C118" s="29" t="s">
        <v>104</v>
      </c>
      <c r="D118" s="126"/>
      <c r="E118" s="129"/>
      <c r="F118" s="29"/>
      <c r="G118" s="75">
        <f t="shared" si="11"/>
        <v>5000</v>
      </c>
      <c r="H118" s="75">
        <f t="shared" si="11"/>
        <v>5250</v>
      </c>
      <c r="I118" s="75">
        <f t="shared" si="11"/>
        <v>5520</v>
      </c>
    </row>
    <row r="119" spans="1:9" ht="34.5" customHeight="1">
      <c r="A119" s="19">
        <v>111</v>
      </c>
      <c r="B119" s="9" t="s">
        <v>96</v>
      </c>
      <c r="C119" s="29" t="s">
        <v>104</v>
      </c>
      <c r="D119" s="126" t="s">
        <v>97</v>
      </c>
      <c r="E119" s="129"/>
      <c r="F119" s="29"/>
      <c r="G119" s="75">
        <f t="shared" si="11"/>
        <v>5000</v>
      </c>
      <c r="H119" s="75">
        <f t="shared" si="11"/>
        <v>5250</v>
      </c>
      <c r="I119" s="75">
        <f t="shared" si="11"/>
        <v>5520</v>
      </c>
    </row>
    <row r="120" spans="1:9" ht="15">
      <c r="A120" s="19">
        <v>112</v>
      </c>
      <c r="B120" s="9" t="s">
        <v>98</v>
      </c>
      <c r="C120" s="29" t="s">
        <v>104</v>
      </c>
      <c r="D120" s="126" t="s">
        <v>99</v>
      </c>
      <c r="E120" s="129"/>
      <c r="F120" s="29"/>
      <c r="G120" s="75">
        <f t="shared" si="11"/>
        <v>5000</v>
      </c>
      <c r="H120" s="75">
        <f t="shared" si="11"/>
        <v>5250</v>
      </c>
      <c r="I120" s="75">
        <f t="shared" si="11"/>
        <v>5520</v>
      </c>
    </row>
    <row r="121" spans="1:9" ht="15">
      <c r="A121" s="19">
        <v>113</v>
      </c>
      <c r="B121" s="9" t="s">
        <v>120</v>
      </c>
      <c r="C121" s="29" t="s">
        <v>104</v>
      </c>
      <c r="D121" s="126" t="s">
        <v>99</v>
      </c>
      <c r="E121" s="129"/>
      <c r="F121" s="29" t="s">
        <v>35</v>
      </c>
      <c r="G121" s="75">
        <f t="shared" si="11"/>
        <v>5000</v>
      </c>
      <c r="H121" s="75">
        <f t="shared" si="11"/>
        <v>5250</v>
      </c>
      <c r="I121" s="75">
        <f t="shared" si="11"/>
        <v>5520</v>
      </c>
    </row>
    <row r="122" spans="1:9" ht="15">
      <c r="A122" s="19">
        <v>114</v>
      </c>
      <c r="B122" s="9" t="s">
        <v>102</v>
      </c>
      <c r="C122" s="29" t="s">
        <v>104</v>
      </c>
      <c r="D122" s="126" t="s">
        <v>99</v>
      </c>
      <c r="E122" s="129"/>
      <c r="F122" s="29" t="s">
        <v>121</v>
      </c>
      <c r="G122" s="75">
        <v>5000</v>
      </c>
      <c r="H122" s="75">
        <v>5250</v>
      </c>
      <c r="I122" s="75">
        <v>5520</v>
      </c>
    </row>
    <row r="123" spans="1:9" ht="22.5">
      <c r="A123" s="19">
        <v>115</v>
      </c>
      <c r="B123" s="9" t="s">
        <v>153</v>
      </c>
      <c r="C123" s="29" t="s">
        <v>109</v>
      </c>
      <c r="D123" s="126"/>
      <c r="E123" s="127"/>
      <c r="F123" s="29"/>
      <c r="G123" s="75">
        <f aca="true" t="shared" si="12" ref="G123:I127">SUM(G124)</f>
        <v>896624</v>
      </c>
      <c r="H123" s="75">
        <f t="shared" si="12"/>
        <v>905000</v>
      </c>
      <c r="I123" s="75">
        <f t="shared" si="12"/>
        <v>905000</v>
      </c>
    </row>
    <row r="124" spans="1:9" ht="69" customHeight="1">
      <c r="A124" s="19">
        <v>116</v>
      </c>
      <c r="B124" s="9" t="s">
        <v>163</v>
      </c>
      <c r="C124" s="29" t="s">
        <v>110</v>
      </c>
      <c r="D124" s="126"/>
      <c r="E124" s="129"/>
      <c r="F124" s="29"/>
      <c r="G124" s="75">
        <f t="shared" si="12"/>
        <v>896624</v>
      </c>
      <c r="H124" s="75">
        <f t="shared" si="12"/>
        <v>905000</v>
      </c>
      <c r="I124" s="75">
        <f t="shared" si="12"/>
        <v>905000</v>
      </c>
    </row>
    <row r="125" spans="1:9" ht="15">
      <c r="A125" s="19">
        <v>117</v>
      </c>
      <c r="B125" s="9" t="s">
        <v>106</v>
      </c>
      <c r="C125" s="29" t="s">
        <v>110</v>
      </c>
      <c r="D125" s="126" t="s">
        <v>107</v>
      </c>
      <c r="E125" s="129"/>
      <c r="F125" s="29"/>
      <c r="G125" s="75">
        <f t="shared" si="12"/>
        <v>896624</v>
      </c>
      <c r="H125" s="75">
        <f t="shared" si="12"/>
        <v>905000</v>
      </c>
      <c r="I125" s="75">
        <f t="shared" si="12"/>
        <v>905000</v>
      </c>
    </row>
    <row r="126" spans="1:9" ht="15">
      <c r="A126" s="19">
        <v>118</v>
      </c>
      <c r="B126" s="9" t="s">
        <v>126</v>
      </c>
      <c r="C126" s="29" t="s">
        <v>110</v>
      </c>
      <c r="D126" s="126" t="s">
        <v>125</v>
      </c>
      <c r="E126" s="129"/>
      <c r="F126" s="20"/>
      <c r="G126" s="75">
        <f t="shared" si="12"/>
        <v>896624</v>
      </c>
      <c r="H126" s="75">
        <f t="shared" si="12"/>
        <v>905000</v>
      </c>
      <c r="I126" s="75">
        <f t="shared" si="12"/>
        <v>905000</v>
      </c>
    </row>
    <row r="127" spans="1:9" ht="15">
      <c r="A127" s="19">
        <v>119</v>
      </c>
      <c r="B127" s="9" t="s">
        <v>119</v>
      </c>
      <c r="C127" s="29" t="s">
        <v>110</v>
      </c>
      <c r="D127" s="126" t="s">
        <v>125</v>
      </c>
      <c r="E127" s="129"/>
      <c r="F127" s="20" t="s">
        <v>31</v>
      </c>
      <c r="G127" s="75">
        <f t="shared" si="12"/>
        <v>896624</v>
      </c>
      <c r="H127" s="75">
        <f t="shared" si="12"/>
        <v>905000</v>
      </c>
      <c r="I127" s="75">
        <f t="shared" si="12"/>
        <v>905000</v>
      </c>
    </row>
    <row r="128" spans="1:9" ht="15">
      <c r="A128" s="19">
        <v>120</v>
      </c>
      <c r="B128" s="9" t="s">
        <v>32</v>
      </c>
      <c r="C128" s="29" t="s">
        <v>110</v>
      </c>
      <c r="D128" s="126" t="s">
        <v>125</v>
      </c>
      <c r="E128" s="129"/>
      <c r="F128" s="20" t="s">
        <v>33</v>
      </c>
      <c r="G128" s="75">
        <v>896624</v>
      </c>
      <c r="H128" s="75">
        <v>905000</v>
      </c>
      <c r="I128" s="75">
        <v>905000</v>
      </c>
    </row>
    <row r="129" spans="1:9" ht="22.5">
      <c r="A129" s="19">
        <v>121</v>
      </c>
      <c r="B129" s="9" t="s">
        <v>49</v>
      </c>
      <c r="C129" s="20" t="s">
        <v>50</v>
      </c>
      <c r="D129" s="12"/>
      <c r="E129" s="34"/>
      <c r="F129" s="20"/>
      <c r="G129" s="99">
        <f>SUM(G130)</f>
        <v>2600595.25</v>
      </c>
      <c r="H129" s="75">
        <f>SUM(H130)</f>
        <v>2499423</v>
      </c>
      <c r="I129" s="75">
        <f>SUM(I130)</f>
        <v>2407315</v>
      </c>
    </row>
    <row r="130" spans="1:9" ht="22.5">
      <c r="A130" s="19">
        <v>122</v>
      </c>
      <c r="B130" s="9" t="s">
        <v>51</v>
      </c>
      <c r="C130" s="20" t="s">
        <v>52</v>
      </c>
      <c r="D130" s="12"/>
      <c r="E130" s="34"/>
      <c r="F130" s="20"/>
      <c r="G130" s="99">
        <f>SUM(G131+G136+G145+G150+G155+G164)</f>
        <v>2600595.25</v>
      </c>
      <c r="H130" s="75">
        <f>SUM(H131+H136+H145+H150+H155+H164)</f>
        <v>2499423</v>
      </c>
      <c r="I130" s="75">
        <f>SUM(I131+I136+I145+I150+I155+I164)</f>
        <v>2407315</v>
      </c>
    </row>
    <row r="131" spans="1:9" ht="45">
      <c r="A131" s="19">
        <v>123</v>
      </c>
      <c r="B131" s="7" t="s">
        <v>53</v>
      </c>
      <c r="C131" s="20" t="s">
        <v>54</v>
      </c>
      <c r="D131" s="12"/>
      <c r="E131" s="34"/>
      <c r="F131" s="20"/>
      <c r="G131" s="75">
        <f aca="true" t="shared" si="13" ref="G131:I134">SUM(G132)</f>
        <v>472656</v>
      </c>
      <c r="H131" s="75">
        <f t="shared" si="13"/>
        <v>490161</v>
      </c>
      <c r="I131" s="75">
        <f t="shared" si="13"/>
        <v>490161</v>
      </c>
    </row>
    <row r="132" spans="1:9" ht="78.75">
      <c r="A132" s="19">
        <v>124</v>
      </c>
      <c r="B132" s="7" t="s">
        <v>55</v>
      </c>
      <c r="C132" s="20" t="s">
        <v>54</v>
      </c>
      <c r="D132" s="126" t="s">
        <v>56</v>
      </c>
      <c r="E132" s="129"/>
      <c r="F132" s="20"/>
      <c r="G132" s="75">
        <f t="shared" si="13"/>
        <v>472656</v>
      </c>
      <c r="H132" s="75">
        <f t="shared" si="13"/>
        <v>490161</v>
      </c>
      <c r="I132" s="75">
        <f t="shared" si="13"/>
        <v>490161</v>
      </c>
    </row>
    <row r="133" spans="1:9" ht="33.75">
      <c r="A133" s="19">
        <v>125</v>
      </c>
      <c r="B133" s="7" t="s">
        <v>57</v>
      </c>
      <c r="C133" s="20" t="s">
        <v>54</v>
      </c>
      <c r="D133" s="126" t="s">
        <v>58</v>
      </c>
      <c r="E133" s="129"/>
      <c r="F133" s="20"/>
      <c r="G133" s="75">
        <f t="shared" si="13"/>
        <v>472656</v>
      </c>
      <c r="H133" s="75">
        <f t="shared" si="13"/>
        <v>490161</v>
      </c>
      <c r="I133" s="75">
        <f t="shared" si="13"/>
        <v>490161</v>
      </c>
    </row>
    <row r="134" spans="1:9" ht="15">
      <c r="A134" s="19">
        <v>126</v>
      </c>
      <c r="B134" s="7" t="s">
        <v>117</v>
      </c>
      <c r="C134" s="20" t="s">
        <v>54</v>
      </c>
      <c r="D134" s="126" t="s">
        <v>58</v>
      </c>
      <c r="E134" s="129"/>
      <c r="F134" s="20" t="s">
        <v>5</v>
      </c>
      <c r="G134" s="75">
        <f t="shared" si="13"/>
        <v>472656</v>
      </c>
      <c r="H134" s="75">
        <f t="shared" si="13"/>
        <v>490161</v>
      </c>
      <c r="I134" s="75">
        <f t="shared" si="13"/>
        <v>490161</v>
      </c>
    </row>
    <row r="135" spans="1:9" ht="45">
      <c r="A135" s="19">
        <v>127</v>
      </c>
      <c r="B135" s="7" t="s">
        <v>122</v>
      </c>
      <c r="C135" s="20" t="s">
        <v>54</v>
      </c>
      <c r="D135" s="126" t="s">
        <v>58</v>
      </c>
      <c r="E135" s="129"/>
      <c r="F135" s="20" t="s">
        <v>7</v>
      </c>
      <c r="G135" s="75">
        <v>472656</v>
      </c>
      <c r="H135" s="75">
        <v>490161</v>
      </c>
      <c r="I135" s="75">
        <v>490161</v>
      </c>
    </row>
    <row r="136" spans="1:9" ht="56.25">
      <c r="A136" s="19">
        <v>128</v>
      </c>
      <c r="B136" s="7" t="s">
        <v>61</v>
      </c>
      <c r="C136" s="20" t="s">
        <v>62</v>
      </c>
      <c r="D136" s="126"/>
      <c r="E136" s="127"/>
      <c r="F136" s="20"/>
      <c r="G136" s="98">
        <f>SUM(G137+G141)</f>
        <v>1959461.25</v>
      </c>
      <c r="H136" s="76">
        <f>SUM(H137+H141)</f>
        <v>1893662</v>
      </c>
      <c r="I136" s="76">
        <f>SUM(I137+I141)</f>
        <v>1806754</v>
      </c>
    </row>
    <row r="137" spans="1:9" ht="78.75">
      <c r="A137" s="19">
        <v>129</v>
      </c>
      <c r="B137" s="7" t="s">
        <v>55</v>
      </c>
      <c r="C137" s="20" t="s">
        <v>62</v>
      </c>
      <c r="D137" s="126" t="s">
        <v>56</v>
      </c>
      <c r="E137" s="127"/>
      <c r="F137" s="20"/>
      <c r="G137" s="76">
        <f aca="true" t="shared" si="14" ref="G137:I139">SUM(G138)</f>
        <v>1262976</v>
      </c>
      <c r="H137" s="76">
        <f t="shared" si="14"/>
        <v>1262976</v>
      </c>
      <c r="I137" s="76">
        <f t="shared" si="14"/>
        <v>1262976</v>
      </c>
    </row>
    <row r="138" spans="1:9" ht="33.75">
      <c r="A138" s="19">
        <v>130</v>
      </c>
      <c r="B138" s="7" t="s">
        <v>57</v>
      </c>
      <c r="C138" s="22" t="s">
        <v>62</v>
      </c>
      <c r="D138" s="126" t="s">
        <v>58</v>
      </c>
      <c r="E138" s="127"/>
      <c r="F138" s="22"/>
      <c r="G138" s="77">
        <f t="shared" si="14"/>
        <v>1262976</v>
      </c>
      <c r="H138" s="77">
        <f t="shared" si="14"/>
        <v>1262976</v>
      </c>
      <c r="I138" s="77">
        <f t="shared" si="14"/>
        <v>1262976</v>
      </c>
    </row>
    <row r="139" spans="1:9" ht="15">
      <c r="A139" s="19">
        <v>131</v>
      </c>
      <c r="B139" s="7" t="s">
        <v>117</v>
      </c>
      <c r="C139" s="22" t="s">
        <v>62</v>
      </c>
      <c r="D139" s="126" t="s">
        <v>58</v>
      </c>
      <c r="E139" s="127"/>
      <c r="F139" s="22" t="s">
        <v>5</v>
      </c>
      <c r="G139" s="77">
        <f t="shared" si="14"/>
        <v>1262976</v>
      </c>
      <c r="H139" s="77">
        <f t="shared" si="14"/>
        <v>1262976</v>
      </c>
      <c r="I139" s="77">
        <f t="shared" si="14"/>
        <v>1262976</v>
      </c>
    </row>
    <row r="140" spans="1:9" ht="67.5">
      <c r="A140" s="19">
        <v>132</v>
      </c>
      <c r="B140" s="23" t="s">
        <v>8</v>
      </c>
      <c r="C140" s="22" t="s">
        <v>62</v>
      </c>
      <c r="D140" s="126" t="s">
        <v>58</v>
      </c>
      <c r="E140" s="127"/>
      <c r="F140" s="22" t="s">
        <v>9</v>
      </c>
      <c r="G140" s="77">
        <v>1262976</v>
      </c>
      <c r="H140" s="77">
        <v>1262976</v>
      </c>
      <c r="I140" s="77">
        <v>1262976</v>
      </c>
    </row>
    <row r="141" spans="1:9" ht="33.75">
      <c r="A141" s="19">
        <v>133</v>
      </c>
      <c r="B141" s="38" t="s">
        <v>127</v>
      </c>
      <c r="C141" s="22" t="s">
        <v>62</v>
      </c>
      <c r="D141" s="126" t="s">
        <v>63</v>
      </c>
      <c r="E141" s="127"/>
      <c r="F141" s="22"/>
      <c r="G141" s="97">
        <f aca="true" t="shared" si="15" ref="G141:I143">SUM(G142)</f>
        <v>696485.25</v>
      </c>
      <c r="H141" s="77">
        <f t="shared" si="15"/>
        <v>630686</v>
      </c>
      <c r="I141" s="77">
        <f t="shared" si="15"/>
        <v>543778</v>
      </c>
    </row>
    <row r="142" spans="1:9" ht="33.75">
      <c r="A142" s="19">
        <v>134</v>
      </c>
      <c r="B142" s="23" t="s">
        <v>64</v>
      </c>
      <c r="C142" s="22" t="s">
        <v>62</v>
      </c>
      <c r="D142" s="126" t="s">
        <v>65</v>
      </c>
      <c r="E142" s="127"/>
      <c r="F142" s="22"/>
      <c r="G142" s="97">
        <f t="shared" si="15"/>
        <v>696485.25</v>
      </c>
      <c r="H142" s="77">
        <f t="shared" si="15"/>
        <v>630686</v>
      </c>
      <c r="I142" s="77">
        <f t="shared" si="15"/>
        <v>543778</v>
      </c>
    </row>
    <row r="143" spans="1:9" ht="15">
      <c r="A143" s="19">
        <v>135</v>
      </c>
      <c r="B143" s="7" t="s">
        <v>117</v>
      </c>
      <c r="C143" s="22" t="s">
        <v>62</v>
      </c>
      <c r="D143" s="126" t="s">
        <v>65</v>
      </c>
      <c r="E143" s="127"/>
      <c r="F143" s="22" t="s">
        <v>5</v>
      </c>
      <c r="G143" s="97">
        <f t="shared" si="15"/>
        <v>696485.25</v>
      </c>
      <c r="H143" s="77">
        <f t="shared" si="15"/>
        <v>630686</v>
      </c>
      <c r="I143" s="77">
        <f t="shared" si="15"/>
        <v>543778</v>
      </c>
    </row>
    <row r="144" spans="1:9" ht="67.5">
      <c r="A144" s="19">
        <v>136</v>
      </c>
      <c r="B144" s="23" t="s">
        <v>8</v>
      </c>
      <c r="C144" s="22" t="s">
        <v>62</v>
      </c>
      <c r="D144" s="126" t="s">
        <v>65</v>
      </c>
      <c r="E144" s="127"/>
      <c r="F144" s="22" t="s">
        <v>9</v>
      </c>
      <c r="G144" s="112">
        <v>696485.25</v>
      </c>
      <c r="H144" s="77">
        <v>630686</v>
      </c>
      <c r="I144" s="77">
        <v>543778</v>
      </c>
    </row>
    <row r="145" spans="1:9" ht="45">
      <c r="A145" s="19">
        <v>137</v>
      </c>
      <c r="B145" s="65" t="s">
        <v>138</v>
      </c>
      <c r="C145" s="66" t="s">
        <v>137</v>
      </c>
      <c r="D145" s="68"/>
      <c r="E145" s="64"/>
      <c r="F145" s="66"/>
      <c r="G145" s="77">
        <f>SUM(G146)</f>
        <v>53478</v>
      </c>
      <c r="H145" s="77">
        <f>SUM(H146)</f>
        <v>0</v>
      </c>
      <c r="I145" s="77">
        <f>SUM(I146)</f>
        <v>0</v>
      </c>
    </row>
    <row r="146" spans="1:9" ht="15">
      <c r="A146" s="19">
        <v>138</v>
      </c>
      <c r="B146" s="65" t="s">
        <v>75</v>
      </c>
      <c r="C146" s="66" t="s">
        <v>137</v>
      </c>
      <c r="D146" s="68" t="s">
        <v>76</v>
      </c>
      <c r="E146" s="64"/>
      <c r="F146" s="66"/>
      <c r="G146" s="77">
        <f>SUM(G147)</f>
        <v>53478</v>
      </c>
      <c r="H146" s="77">
        <f>SUM(H147)</f>
        <v>0</v>
      </c>
      <c r="I146" s="77">
        <f>SUM(I147)</f>
        <v>0</v>
      </c>
    </row>
    <row r="147" spans="1:9" ht="15">
      <c r="A147" s="19">
        <v>139</v>
      </c>
      <c r="B147" s="65" t="s">
        <v>136</v>
      </c>
      <c r="C147" s="66" t="s">
        <v>137</v>
      </c>
      <c r="D147" s="68" t="s">
        <v>135</v>
      </c>
      <c r="E147" s="64"/>
      <c r="F147" s="66"/>
      <c r="G147" s="77">
        <f>SUM(G148)</f>
        <v>53478</v>
      </c>
      <c r="H147" s="77">
        <f>SUM(H148)</f>
        <v>0</v>
      </c>
      <c r="I147" s="77">
        <f>SUM(I148)</f>
        <v>0</v>
      </c>
    </row>
    <row r="148" spans="1:9" ht="15">
      <c r="A148" s="19">
        <v>140</v>
      </c>
      <c r="B148" s="7" t="s">
        <v>117</v>
      </c>
      <c r="C148" s="66" t="s">
        <v>137</v>
      </c>
      <c r="D148" s="68" t="s">
        <v>135</v>
      </c>
      <c r="E148" s="64"/>
      <c r="F148" s="66" t="s">
        <v>5</v>
      </c>
      <c r="G148" s="77">
        <f>SUM(G149)</f>
        <v>53478</v>
      </c>
      <c r="H148" s="77">
        <f>SUM(H149)</f>
        <v>0</v>
      </c>
      <c r="I148" s="77">
        <f>SUM(I149)</f>
        <v>0</v>
      </c>
    </row>
    <row r="149" spans="1:9" ht="22.5">
      <c r="A149" s="19">
        <v>141</v>
      </c>
      <c r="B149" s="65" t="s">
        <v>140</v>
      </c>
      <c r="C149" s="66" t="s">
        <v>137</v>
      </c>
      <c r="D149" s="68" t="s">
        <v>135</v>
      </c>
      <c r="E149" s="64"/>
      <c r="F149" s="66" t="s">
        <v>141</v>
      </c>
      <c r="G149" s="113">
        <v>53478</v>
      </c>
      <c r="H149" s="77">
        <v>0</v>
      </c>
      <c r="I149" s="77">
        <v>0</v>
      </c>
    </row>
    <row r="150" spans="1:9" ht="33.75">
      <c r="A150" s="19">
        <v>142</v>
      </c>
      <c r="B150" s="23" t="s">
        <v>68</v>
      </c>
      <c r="C150" s="22" t="s">
        <v>69</v>
      </c>
      <c r="D150" s="12"/>
      <c r="E150" s="34"/>
      <c r="F150" s="22"/>
      <c r="G150" s="77">
        <f aca="true" t="shared" si="16" ref="G150:I153">SUM(G151)</f>
        <v>20000</v>
      </c>
      <c r="H150" s="77">
        <f t="shared" si="16"/>
        <v>20000</v>
      </c>
      <c r="I150" s="77">
        <f t="shared" si="16"/>
        <v>20000</v>
      </c>
    </row>
    <row r="151" spans="1:9" ht="15">
      <c r="A151" s="19">
        <v>143</v>
      </c>
      <c r="B151" s="46" t="s">
        <v>75</v>
      </c>
      <c r="C151" s="22" t="s">
        <v>69</v>
      </c>
      <c r="D151" s="126" t="s">
        <v>76</v>
      </c>
      <c r="E151" s="127"/>
      <c r="F151" s="22"/>
      <c r="G151" s="77">
        <f t="shared" si="16"/>
        <v>20000</v>
      </c>
      <c r="H151" s="77">
        <f t="shared" si="16"/>
        <v>20000</v>
      </c>
      <c r="I151" s="77">
        <f t="shared" si="16"/>
        <v>20000</v>
      </c>
    </row>
    <row r="152" spans="1:9" ht="15">
      <c r="A152" s="19">
        <v>144</v>
      </c>
      <c r="B152" s="46" t="s">
        <v>130</v>
      </c>
      <c r="C152" s="22" t="s">
        <v>69</v>
      </c>
      <c r="D152" s="126" t="s">
        <v>129</v>
      </c>
      <c r="E152" s="127"/>
      <c r="F152" s="22"/>
      <c r="G152" s="77">
        <f t="shared" si="16"/>
        <v>20000</v>
      </c>
      <c r="H152" s="77">
        <f t="shared" si="16"/>
        <v>20000</v>
      </c>
      <c r="I152" s="77">
        <f t="shared" si="16"/>
        <v>20000</v>
      </c>
    </row>
    <row r="153" spans="1:9" ht="15">
      <c r="A153" s="19">
        <v>145</v>
      </c>
      <c r="B153" s="7" t="s">
        <v>117</v>
      </c>
      <c r="C153" s="22" t="s">
        <v>69</v>
      </c>
      <c r="D153" s="126" t="s">
        <v>129</v>
      </c>
      <c r="E153" s="127"/>
      <c r="F153" s="22" t="s">
        <v>5</v>
      </c>
      <c r="G153" s="77">
        <f t="shared" si="16"/>
        <v>20000</v>
      </c>
      <c r="H153" s="77">
        <f t="shared" si="16"/>
        <v>20000</v>
      </c>
      <c r="I153" s="77">
        <f t="shared" si="16"/>
        <v>20000</v>
      </c>
    </row>
    <row r="154" spans="1:9" ht="15">
      <c r="A154" s="19">
        <v>146</v>
      </c>
      <c r="B154" s="23" t="s">
        <v>123</v>
      </c>
      <c r="C154" s="22" t="s">
        <v>69</v>
      </c>
      <c r="D154" s="126" t="s">
        <v>129</v>
      </c>
      <c r="E154" s="127"/>
      <c r="F154" s="22" t="s">
        <v>11</v>
      </c>
      <c r="G154" s="77">
        <v>20000</v>
      </c>
      <c r="H154" s="77">
        <v>20000</v>
      </c>
      <c r="I154" s="77">
        <v>20000</v>
      </c>
    </row>
    <row r="155" spans="1:9" ht="56.25">
      <c r="A155" s="19">
        <v>147</v>
      </c>
      <c r="B155" s="7" t="s">
        <v>81</v>
      </c>
      <c r="C155" s="19">
        <v>9335118</v>
      </c>
      <c r="D155" s="12"/>
      <c r="E155" s="34"/>
      <c r="F155" s="22"/>
      <c r="G155" s="77">
        <f>SUM(G156+G160)</f>
        <v>91100</v>
      </c>
      <c r="H155" s="77">
        <f>SUM(H156+H160)</f>
        <v>91700</v>
      </c>
      <c r="I155" s="77">
        <f>SUM(I156+I160)</f>
        <v>86500</v>
      </c>
    </row>
    <row r="156" spans="1:9" ht="78.75">
      <c r="A156" s="19">
        <v>148</v>
      </c>
      <c r="B156" s="7" t="s">
        <v>55</v>
      </c>
      <c r="C156" s="27">
        <v>9335118</v>
      </c>
      <c r="D156" s="126" t="s">
        <v>56</v>
      </c>
      <c r="E156" s="127"/>
      <c r="F156" s="22"/>
      <c r="G156" s="77">
        <f aca="true" t="shared" si="17" ref="G156:I158">SUM(G157)</f>
        <v>81150</v>
      </c>
      <c r="H156" s="77">
        <f t="shared" si="17"/>
        <v>81150</v>
      </c>
      <c r="I156" s="77">
        <f t="shared" si="17"/>
        <v>81150</v>
      </c>
    </row>
    <row r="157" spans="1:9" ht="33.75">
      <c r="A157" s="19">
        <v>149</v>
      </c>
      <c r="B157" s="7" t="s">
        <v>57</v>
      </c>
      <c r="C157" s="27">
        <v>9335118</v>
      </c>
      <c r="D157" s="126" t="s">
        <v>58</v>
      </c>
      <c r="E157" s="127"/>
      <c r="F157" s="22"/>
      <c r="G157" s="77">
        <f t="shared" si="17"/>
        <v>81150</v>
      </c>
      <c r="H157" s="77">
        <f t="shared" si="17"/>
        <v>81150</v>
      </c>
      <c r="I157" s="77">
        <f t="shared" si="17"/>
        <v>81150</v>
      </c>
    </row>
    <row r="158" spans="1:9" ht="15">
      <c r="A158" s="19">
        <v>150</v>
      </c>
      <c r="B158" s="7" t="s">
        <v>124</v>
      </c>
      <c r="C158" s="27">
        <v>9335118</v>
      </c>
      <c r="D158" s="126" t="s">
        <v>58</v>
      </c>
      <c r="E158" s="127"/>
      <c r="F158" s="22" t="s">
        <v>15</v>
      </c>
      <c r="G158" s="77">
        <f t="shared" si="17"/>
        <v>81150</v>
      </c>
      <c r="H158" s="77">
        <f t="shared" si="17"/>
        <v>81150</v>
      </c>
      <c r="I158" s="77">
        <f t="shared" si="17"/>
        <v>81150</v>
      </c>
    </row>
    <row r="159" spans="1:9" ht="22.5">
      <c r="A159" s="19">
        <v>151</v>
      </c>
      <c r="B159" s="7" t="s">
        <v>16</v>
      </c>
      <c r="C159" s="27">
        <v>9335118</v>
      </c>
      <c r="D159" s="126" t="s">
        <v>58</v>
      </c>
      <c r="E159" s="127"/>
      <c r="F159" s="22" t="s">
        <v>17</v>
      </c>
      <c r="G159" s="77">
        <v>81150</v>
      </c>
      <c r="H159" s="77">
        <v>81150</v>
      </c>
      <c r="I159" s="77">
        <v>81150</v>
      </c>
    </row>
    <row r="160" spans="1:9" ht="33.75">
      <c r="A160" s="19">
        <v>152</v>
      </c>
      <c r="B160" s="38" t="s">
        <v>127</v>
      </c>
      <c r="C160" s="27">
        <v>9335118</v>
      </c>
      <c r="D160" s="126" t="s">
        <v>63</v>
      </c>
      <c r="E160" s="127"/>
      <c r="F160" s="22"/>
      <c r="G160" s="77">
        <f aca="true" t="shared" si="18" ref="G160:I162">SUM(G161)</f>
        <v>9950</v>
      </c>
      <c r="H160" s="77">
        <f t="shared" si="18"/>
        <v>10550</v>
      </c>
      <c r="I160" s="77">
        <f t="shared" si="18"/>
        <v>5350</v>
      </c>
    </row>
    <row r="161" spans="1:9" ht="33.75">
      <c r="A161" s="19">
        <v>153</v>
      </c>
      <c r="B161" s="7" t="s">
        <v>64</v>
      </c>
      <c r="C161" s="27">
        <v>9335118</v>
      </c>
      <c r="D161" s="126" t="s">
        <v>65</v>
      </c>
      <c r="E161" s="127"/>
      <c r="F161" s="22"/>
      <c r="G161" s="77">
        <f t="shared" si="18"/>
        <v>9950</v>
      </c>
      <c r="H161" s="77">
        <f t="shared" si="18"/>
        <v>10550</v>
      </c>
      <c r="I161" s="77">
        <f t="shared" si="18"/>
        <v>5350</v>
      </c>
    </row>
    <row r="162" spans="1:9" ht="15">
      <c r="A162" s="19">
        <v>154</v>
      </c>
      <c r="B162" s="7" t="s">
        <v>124</v>
      </c>
      <c r="C162" s="27">
        <v>9335118</v>
      </c>
      <c r="D162" s="126" t="s">
        <v>65</v>
      </c>
      <c r="E162" s="127"/>
      <c r="F162" s="22" t="s">
        <v>15</v>
      </c>
      <c r="G162" s="77">
        <f t="shared" si="18"/>
        <v>9950</v>
      </c>
      <c r="H162" s="77">
        <f t="shared" si="18"/>
        <v>10550</v>
      </c>
      <c r="I162" s="77">
        <f t="shared" si="18"/>
        <v>5350</v>
      </c>
    </row>
    <row r="163" spans="1:9" ht="22.5">
      <c r="A163" s="19">
        <v>155</v>
      </c>
      <c r="B163" s="7" t="s">
        <v>16</v>
      </c>
      <c r="C163" s="27">
        <v>9335118</v>
      </c>
      <c r="D163" s="126" t="s">
        <v>65</v>
      </c>
      <c r="E163" s="127"/>
      <c r="F163" s="22" t="s">
        <v>17</v>
      </c>
      <c r="G163" s="77">
        <v>9950</v>
      </c>
      <c r="H163" s="77">
        <v>10550</v>
      </c>
      <c r="I163" s="77">
        <v>5350</v>
      </c>
    </row>
    <row r="164" spans="1:9" ht="67.5">
      <c r="A164" s="19">
        <v>156</v>
      </c>
      <c r="B164" s="23" t="s">
        <v>155</v>
      </c>
      <c r="C164" s="22" t="s">
        <v>66</v>
      </c>
      <c r="D164" s="126"/>
      <c r="E164" s="127"/>
      <c r="F164" s="22"/>
      <c r="G164" s="77">
        <f aca="true" t="shared" si="19" ref="G164:I167">SUM(G165)</f>
        <v>3900</v>
      </c>
      <c r="H164" s="77">
        <f t="shared" si="19"/>
        <v>3900</v>
      </c>
      <c r="I164" s="77">
        <f t="shared" si="19"/>
        <v>3900</v>
      </c>
    </row>
    <row r="165" spans="1:9" ht="33.75">
      <c r="A165" s="19">
        <v>157</v>
      </c>
      <c r="B165" s="38" t="s">
        <v>127</v>
      </c>
      <c r="C165" s="22" t="s">
        <v>66</v>
      </c>
      <c r="D165" s="126" t="s">
        <v>63</v>
      </c>
      <c r="E165" s="127"/>
      <c r="F165" s="22"/>
      <c r="G165" s="77">
        <f t="shared" si="19"/>
        <v>3900</v>
      </c>
      <c r="H165" s="77">
        <f t="shared" si="19"/>
        <v>3900</v>
      </c>
      <c r="I165" s="77">
        <f t="shared" si="19"/>
        <v>3900</v>
      </c>
    </row>
    <row r="166" spans="1:9" ht="33.75">
      <c r="A166" s="19">
        <v>158</v>
      </c>
      <c r="B166" s="23" t="s">
        <v>64</v>
      </c>
      <c r="C166" s="22" t="s">
        <v>66</v>
      </c>
      <c r="D166" s="126" t="s">
        <v>65</v>
      </c>
      <c r="E166" s="127"/>
      <c r="F166" s="22"/>
      <c r="G166" s="77">
        <f t="shared" si="19"/>
        <v>3900</v>
      </c>
      <c r="H166" s="77">
        <f t="shared" si="19"/>
        <v>3900</v>
      </c>
      <c r="I166" s="77">
        <f t="shared" si="19"/>
        <v>3900</v>
      </c>
    </row>
    <row r="167" spans="1:9" ht="15">
      <c r="A167" s="19">
        <v>159</v>
      </c>
      <c r="B167" s="7" t="s">
        <v>117</v>
      </c>
      <c r="C167" s="22" t="s">
        <v>66</v>
      </c>
      <c r="D167" s="126" t="s">
        <v>65</v>
      </c>
      <c r="E167" s="127"/>
      <c r="F167" s="22" t="s">
        <v>5</v>
      </c>
      <c r="G167" s="77">
        <f t="shared" si="19"/>
        <v>3900</v>
      </c>
      <c r="H167" s="77">
        <f t="shared" si="19"/>
        <v>3900</v>
      </c>
      <c r="I167" s="77">
        <f t="shared" si="19"/>
        <v>3900</v>
      </c>
    </row>
    <row r="168" spans="1:9" ht="67.5">
      <c r="A168" s="19">
        <v>160</v>
      </c>
      <c r="B168" s="23" t="s">
        <v>8</v>
      </c>
      <c r="C168" s="22" t="s">
        <v>66</v>
      </c>
      <c r="D168" s="126" t="s">
        <v>65</v>
      </c>
      <c r="E168" s="127"/>
      <c r="F168" s="22" t="s">
        <v>9</v>
      </c>
      <c r="G168" s="77">
        <v>3900</v>
      </c>
      <c r="H168" s="77">
        <v>3900</v>
      </c>
      <c r="I168" s="77">
        <v>3900</v>
      </c>
    </row>
    <row r="169" spans="1:9" ht="15">
      <c r="A169" s="19">
        <v>161</v>
      </c>
      <c r="B169" s="10" t="s">
        <v>36</v>
      </c>
      <c r="C169" s="20"/>
      <c r="D169" s="126"/>
      <c r="E169" s="128"/>
      <c r="F169" s="20"/>
      <c r="G169" s="76">
        <v>0</v>
      </c>
      <c r="H169" s="76">
        <v>202401</v>
      </c>
      <c r="I169" s="76">
        <v>409377</v>
      </c>
    </row>
    <row r="170" spans="1:9" ht="15">
      <c r="A170" s="19">
        <v>162</v>
      </c>
      <c r="B170" s="11" t="s">
        <v>111</v>
      </c>
      <c r="C170" s="20"/>
      <c r="D170" s="126"/>
      <c r="E170" s="128"/>
      <c r="F170" s="20"/>
      <c r="G170" s="95">
        <f>SUM(G9+G105+G129)</f>
        <v>9307543.25</v>
      </c>
      <c r="H170" s="78">
        <f>SUM(H9+H105+H129+H169)</f>
        <v>8096046</v>
      </c>
      <c r="I170" s="78">
        <f>SUM(I9+I105+I129+I169)</f>
        <v>8187546</v>
      </c>
    </row>
  </sheetData>
  <sheetProtection/>
  <mergeCells count="107">
    <mergeCell ref="D8:E8"/>
    <mergeCell ref="D9:E9"/>
    <mergeCell ref="D10:E10"/>
    <mergeCell ref="D11:E11"/>
    <mergeCell ref="D12:E12"/>
    <mergeCell ref="D13:E13"/>
    <mergeCell ref="D22:E22"/>
    <mergeCell ref="D27:E27"/>
    <mergeCell ref="D28:E28"/>
    <mergeCell ref="D37:E37"/>
    <mergeCell ref="D38:E38"/>
    <mergeCell ref="D39:E39"/>
    <mergeCell ref="D40:E40"/>
    <mergeCell ref="D41:E41"/>
    <mergeCell ref="D29:E29"/>
    <mergeCell ref="D30:E30"/>
    <mergeCell ref="D31:E31"/>
    <mergeCell ref="D14:E14"/>
    <mergeCell ref="D15:E15"/>
    <mergeCell ref="D16:E16"/>
    <mergeCell ref="D17:E17"/>
    <mergeCell ref="D18:E18"/>
    <mergeCell ref="D21:E21"/>
    <mergeCell ref="D52:E52"/>
    <mergeCell ref="D75:E75"/>
    <mergeCell ref="D76:E76"/>
    <mergeCell ref="D77:E77"/>
    <mergeCell ref="D78:E78"/>
    <mergeCell ref="D79:E79"/>
    <mergeCell ref="D49:E49"/>
    <mergeCell ref="D50:E50"/>
    <mergeCell ref="D51:E51"/>
    <mergeCell ref="D89:E89"/>
    <mergeCell ref="D90:E90"/>
    <mergeCell ref="D91:E91"/>
    <mergeCell ref="D92:E92"/>
    <mergeCell ref="D93:E93"/>
    <mergeCell ref="D86:E86"/>
    <mergeCell ref="D87:E87"/>
    <mergeCell ref="D88:E88"/>
    <mergeCell ref="D80:E80"/>
    <mergeCell ref="D81:E81"/>
    <mergeCell ref="D82:E82"/>
    <mergeCell ref="D83:E83"/>
    <mergeCell ref="D84:E84"/>
    <mergeCell ref="D85:E85"/>
    <mergeCell ref="D102:E102"/>
    <mergeCell ref="D103:E103"/>
    <mergeCell ref="D104:E104"/>
    <mergeCell ref="D105:E105"/>
    <mergeCell ref="D106:E106"/>
    <mergeCell ref="D107:E107"/>
    <mergeCell ref="D94:E94"/>
    <mergeCell ref="D96:E96"/>
    <mergeCell ref="D97:E97"/>
    <mergeCell ref="D98:E98"/>
    <mergeCell ref="D99:E99"/>
    <mergeCell ref="D101:E101"/>
    <mergeCell ref="D119:E119"/>
    <mergeCell ref="D120:E120"/>
    <mergeCell ref="D121:E121"/>
    <mergeCell ref="D122:E122"/>
    <mergeCell ref="D123:E123"/>
    <mergeCell ref="D124:E124"/>
    <mergeCell ref="D108:E108"/>
    <mergeCell ref="D109:E109"/>
    <mergeCell ref="D110:E110"/>
    <mergeCell ref="D111:E111"/>
    <mergeCell ref="D117:E117"/>
    <mergeCell ref="D118:E118"/>
    <mergeCell ref="D151:E151"/>
    <mergeCell ref="D134:E134"/>
    <mergeCell ref="D135:E135"/>
    <mergeCell ref="D136:E136"/>
    <mergeCell ref="D137:E137"/>
    <mergeCell ref="D138:E138"/>
    <mergeCell ref="D139:E139"/>
    <mergeCell ref="D125:E125"/>
    <mergeCell ref="D126:E126"/>
    <mergeCell ref="D127:E127"/>
    <mergeCell ref="D128:E128"/>
    <mergeCell ref="D132:E132"/>
    <mergeCell ref="D133:E133"/>
    <mergeCell ref="H7:I7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2:E152"/>
    <mergeCell ref="D153:E153"/>
    <mergeCell ref="D154:E154"/>
    <mergeCell ref="D156:E156"/>
    <mergeCell ref="D157:E157"/>
    <mergeCell ref="D158:E158"/>
    <mergeCell ref="D140:E140"/>
    <mergeCell ref="D141:E141"/>
    <mergeCell ref="D142:E142"/>
    <mergeCell ref="D143:E143"/>
    <mergeCell ref="D144:E14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2015-07-07T06:22:27Z</dcterms:modified>
  <cp:category/>
  <cp:version/>
  <cp:contentType/>
  <cp:contentStatus/>
</cp:coreProperties>
</file>