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 6" sheetId="2" r:id="rId1"/>
  </sheets>
  <calcPr calcId="125725"/>
</workbook>
</file>

<file path=xl/calcChain.xml><?xml version="1.0" encoding="utf-8"?>
<calcChain xmlns="http://schemas.openxmlformats.org/spreadsheetml/2006/main">
  <c r="I126" i="2"/>
  <c r="H126"/>
  <c r="I133"/>
  <c r="H133"/>
  <c r="I134"/>
  <c r="H134"/>
  <c r="I26"/>
  <c r="H26"/>
  <c r="I32"/>
  <c r="I33"/>
  <c r="H32"/>
  <c r="H33"/>
  <c r="I131"/>
  <c r="I130" s="1"/>
  <c r="H131"/>
  <c r="H130" s="1"/>
  <c r="I121"/>
  <c r="I120" s="1"/>
  <c r="H121"/>
  <c r="H120" s="1"/>
  <c r="I108"/>
  <c r="I107" s="1"/>
  <c r="H108"/>
  <c r="H107" s="1"/>
  <c r="I105"/>
  <c r="I104" s="1"/>
  <c r="H105"/>
  <c r="H104" s="1"/>
  <c r="I102"/>
  <c r="I101" s="1"/>
  <c r="H102"/>
  <c r="H101" s="1"/>
  <c r="I93"/>
  <c r="I92" s="1"/>
  <c r="H93"/>
  <c r="H92" s="1"/>
  <c r="I99"/>
  <c r="I98" s="1"/>
  <c r="I40"/>
  <c r="I39" s="1"/>
  <c r="I38" s="1"/>
  <c r="H40"/>
  <c r="H39" s="1"/>
  <c r="H38" s="1"/>
  <c r="I118"/>
  <c r="H99"/>
  <c r="H98" s="1"/>
  <c r="I54" l="1"/>
  <c r="H54"/>
  <c r="I52"/>
  <c r="H52"/>
  <c r="I60"/>
  <c r="I59" s="1"/>
  <c r="H60"/>
  <c r="H59" s="1"/>
  <c r="I57"/>
  <c r="I56" s="1"/>
  <c r="H57"/>
  <c r="H56" s="1"/>
  <c r="I138"/>
  <c r="I137" s="1"/>
  <c r="I136" s="1"/>
  <c r="H138"/>
  <c r="H137" s="1"/>
  <c r="H136" s="1"/>
  <c r="I23"/>
  <c r="I22" s="1"/>
  <c r="H23"/>
  <c r="H22" s="1"/>
  <c r="I20"/>
  <c r="I19" s="1"/>
  <c r="H20"/>
  <c r="H19" s="1"/>
  <c r="I145"/>
  <c r="I144" s="1"/>
  <c r="I143" s="1"/>
  <c r="I142" s="1"/>
  <c r="I141" s="1"/>
  <c r="I140" s="1"/>
  <c r="H145"/>
  <c r="H144" s="1"/>
  <c r="H143" s="1"/>
  <c r="H142" s="1"/>
  <c r="H141" s="1"/>
  <c r="H140" s="1"/>
  <c r="I128"/>
  <c r="I127" s="1"/>
  <c r="H128"/>
  <c r="H127" s="1"/>
  <c r="H118"/>
  <c r="H117" s="1"/>
  <c r="I117"/>
  <c r="I115"/>
  <c r="I114" s="1"/>
  <c r="H115"/>
  <c r="H114" s="1"/>
  <c r="I96"/>
  <c r="I95" s="1"/>
  <c r="I91" s="1"/>
  <c r="H96"/>
  <c r="H95" s="1"/>
  <c r="H91" s="1"/>
  <c r="I86"/>
  <c r="I85" s="1"/>
  <c r="H86"/>
  <c r="H85" s="1"/>
  <c r="I83"/>
  <c r="I82" s="1"/>
  <c r="H83"/>
  <c r="H82" s="1"/>
  <c r="I76"/>
  <c r="H76"/>
  <c r="I68"/>
  <c r="I67" s="1"/>
  <c r="I66" s="1"/>
  <c r="H68"/>
  <c r="H67" s="1"/>
  <c r="H66" s="1"/>
  <c r="I64"/>
  <c r="I63" s="1"/>
  <c r="I62" s="1"/>
  <c r="H64"/>
  <c r="H63" s="1"/>
  <c r="H62" s="1"/>
  <c r="I46"/>
  <c r="I45" s="1"/>
  <c r="I44" s="1"/>
  <c r="I43" s="1"/>
  <c r="I42" s="1"/>
  <c r="H46"/>
  <c r="H45" s="1"/>
  <c r="H44" s="1"/>
  <c r="H43" s="1"/>
  <c r="H42" s="1"/>
  <c r="I36"/>
  <c r="I35" s="1"/>
  <c r="H36"/>
  <c r="H35" s="1"/>
  <c r="I30"/>
  <c r="H30"/>
  <c r="I28"/>
  <c r="H28"/>
  <c r="I14"/>
  <c r="I13" s="1"/>
  <c r="I12" s="1"/>
  <c r="I11" s="1"/>
  <c r="I10" s="1"/>
  <c r="H14"/>
  <c r="H13" s="1"/>
  <c r="H12" s="1"/>
  <c r="H11" s="1"/>
  <c r="H10" s="1"/>
  <c r="I74" l="1"/>
  <c r="I73" s="1"/>
  <c r="I72" s="1"/>
  <c r="I71" s="1"/>
  <c r="I70" s="1"/>
  <c r="H73"/>
  <c r="H72" s="1"/>
  <c r="H71" s="1"/>
  <c r="H70" s="1"/>
  <c r="H74"/>
  <c r="H18"/>
  <c r="H17" s="1"/>
  <c r="H81"/>
  <c r="H80" s="1"/>
  <c r="H79" s="1"/>
  <c r="H78" s="1"/>
  <c r="I113"/>
  <c r="I112" s="1"/>
  <c r="I111" s="1"/>
  <c r="I110" s="1"/>
  <c r="I81"/>
  <c r="I80" s="1"/>
  <c r="I79" s="1"/>
  <c r="I78" s="1"/>
  <c r="I27"/>
  <c r="I25" s="1"/>
  <c r="I51"/>
  <c r="I50" s="1"/>
  <c r="I49" s="1"/>
  <c r="I48" s="1"/>
  <c r="H113"/>
  <c r="H112" s="1"/>
  <c r="H111" s="1"/>
  <c r="H110" s="1"/>
  <c r="I90"/>
  <c r="I89" s="1"/>
  <c r="I88" s="1"/>
  <c r="H27"/>
  <c r="H25" s="1"/>
  <c r="H16" s="1"/>
  <c r="I18"/>
  <c r="I17" s="1"/>
  <c r="I125"/>
  <c r="I124" s="1"/>
  <c r="I123" s="1"/>
  <c r="H90"/>
  <c r="H89" s="1"/>
  <c r="H88" s="1"/>
  <c r="H51"/>
  <c r="H50" s="1"/>
  <c r="H49" s="1"/>
  <c r="H48" s="1"/>
  <c r="H125"/>
  <c r="H124" s="1"/>
  <c r="H123" s="1"/>
  <c r="H9" l="1"/>
  <c r="H8" s="1"/>
  <c r="H147" s="1"/>
  <c r="I16"/>
  <c r="I9" s="1"/>
  <c r="I8" l="1"/>
  <c r="I147" s="1"/>
</calcChain>
</file>

<file path=xl/comments1.xml><?xml version="1.0" encoding="utf-8"?>
<comments xmlns="http://schemas.openxmlformats.org/spreadsheetml/2006/main">
  <authors>
    <author>Автор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<sst xmlns="http://schemas.openxmlformats.org/spreadsheetml/2006/main" count="607" uniqueCount="152">
  <si>
    <t xml:space="preserve"> </t>
  </si>
  <si>
    <t>(в рублях)</t>
  </si>
  <si>
    <t>ОБЩЕГОСУДАРСТВЕННЫЕ ВОПРОСЫ</t>
  </si>
  <si>
    <t>Функцианирование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</si>
  <si>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</si>
  <si>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</si>
  <si>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</si>
  <si>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</si>
  <si>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</si>
  <si>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</si>
  <si>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</si>
  <si>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</si>
  <si>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</si>
  <si>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</si>
  <si>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</si>
  <si>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</si>
  <si>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 xml:space="preserve">Культура </t>
  </si>
  <si>
    <t>ФИЗИЧЕСКАЯ КУЛЬТУРА И СПОРТ</t>
  </si>
  <si>
    <t>№ строк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</si>
  <si>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</si>
  <si>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</si>
  <si>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</t>
  </si>
  <si>
    <t>Подраздел</t>
  </si>
  <si>
    <t>Целевая статья</t>
  </si>
  <si>
    <t>Вид расходов</t>
  </si>
  <si>
    <t>Администрация Огурского сельсовета Балахтинского района Красноярского края</t>
  </si>
  <si>
    <t>01</t>
  </si>
  <si>
    <t>00</t>
  </si>
  <si>
    <t>02</t>
  </si>
  <si>
    <t>Непрограммные расходы органов местного самоуправления</t>
  </si>
  <si>
    <t>9300000</t>
  </si>
  <si>
    <t>Функционирование администрации Огурского сельсовета</t>
  </si>
  <si>
    <t>9330000</t>
  </si>
  <si>
    <t>Глава местной администрации (органов местного самоуправления) в рамках непрограммных расходов органов местного самоуправления</t>
  </si>
  <si>
    <t>9330041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</si>
  <si>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</si>
  <si>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</si>
  <si>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</si>
  <si>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</si>
  <si>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04</t>
  </si>
  <si>
    <r>
      <t>Непрограммные расходы</t>
    </r>
    <r>
      <rPr>
        <sz val="8"/>
        <rFont val="Arial Cyr"/>
        <charset val="204"/>
      </rPr>
      <t xml:space="preserve"> органов местного самоуправления</t>
    </r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</si>
  <si>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</si>
  <si>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9330042</t>
  </si>
  <si>
    <t>200</t>
  </si>
  <si>
    <t>Иные закупки товаров, работ и услуг для обеспечения государственных (муниципальных) нужд</t>
  </si>
  <si>
    <t>240</t>
  </si>
  <si>
    <t>9337514</t>
  </si>
  <si>
    <t>11</t>
  </si>
  <si>
    <t>Резервные фонды в рамках непрограммных расходов органов местного самоуправления</t>
  </si>
  <si>
    <t>9330118</t>
  </si>
  <si>
    <t>13</t>
  </si>
  <si>
    <t xml:space="preserve"> Муниципальная программа "Создание и обеспечение безопасных и комфортных условий проживания населения на территории Огурского сельсовета" </t>
  </si>
  <si>
    <t>0100000</t>
  </si>
  <si>
    <t>0130000</t>
  </si>
  <si>
    <t>0130836</t>
  </si>
  <si>
    <t>Иные бюджетные ассигнования</t>
  </si>
  <si>
    <t>800</t>
  </si>
  <si>
    <t>850</t>
  </si>
  <si>
    <t>0140000</t>
  </si>
  <si>
    <t>0140840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</si>
  <si>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</si>
  <si>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</si>
  <si>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9335118</t>
  </si>
  <si>
    <t>09</t>
  </si>
  <si>
    <t>0130837</t>
  </si>
  <si>
    <t>0130838</t>
  </si>
  <si>
    <t>0120000</t>
  </si>
  <si>
    <t>0120835</t>
  </si>
  <si>
    <t>05</t>
  </si>
  <si>
    <t>0110000</t>
  </si>
  <si>
    <t>0110831</t>
  </si>
  <si>
    <t>0110832</t>
  </si>
  <si>
    <t>08</t>
  </si>
  <si>
    <t>0200000</t>
  </si>
  <si>
    <t>0210000</t>
  </si>
  <si>
    <t>0210843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</si>
  <si>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</si>
  <si>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</si>
  <si>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</si>
  <si>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</si>
  <si>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0110833</t>
  </si>
  <si>
    <t>0117555</t>
  </si>
  <si>
    <t>Массовый спорт</t>
  </si>
  <si>
    <t>0220000</t>
  </si>
  <si>
    <t>0220844</t>
  </si>
  <si>
    <t>0140841</t>
  </si>
  <si>
    <t>Межбюджетные трансферты</t>
  </si>
  <si>
    <t>500</t>
  </si>
  <si>
    <t>0140842</t>
  </si>
  <si>
    <t>0230000</t>
  </si>
  <si>
    <t>0230845</t>
  </si>
  <si>
    <t>Всего</t>
  </si>
  <si>
    <t>540</t>
  </si>
  <si>
    <t>Иные межбюджетные трансферты</t>
  </si>
  <si>
    <t>Закупка товаров, работ и услуг для государственных (муниципальных) нужд</t>
  </si>
  <si>
    <t>Уплата налогов, сборов и иных платежей</t>
  </si>
  <si>
    <t>870</t>
  </si>
  <si>
    <t>Резервные средства</t>
  </si>
  <si>
    <t>0120847</t>
  </si>
  <si>
    <t>07</t>
  </si>
  <si>
    <t>880</t>
  </si>
  <si>
    <t>Специальные расходы</t>
  </si>
  <si>
    <t>9330044</t>
  </si>
  <si>
    <t>Обеспечение проведения выборов депутатов Огурского сельсовета в рамках непрограммных расходов органов местного самоуправления</t>
  </si>
  <si>
    <t>Обеспечение проведения выборов и референдумов</t>
  </si>
  <si>
    <t>Подпрограмма "Исполнение иных функций и реализация полномочий закрепленных действующим законодательством за муниципальными образованиями"</t>
  </si>
  <si>
    <t>Обеспечение земельного контроля в рамках подпрограммы "Исполнение иных функций и реализация полномочий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</si>
  <si>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 xml:space="preserve"> Муниципальная программа "Создание и обеспечение безопасных и комфортных условий проживания населения на территории Огурского сельсовета"</t>
  </si>
  <si>
    <t>Подпрограмма "Обеспечение безопасных условий проживания населения"</t>
  </si>
  <si>
    <t>Обеспечение экологического благополучия и экологической безопасности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</si>
  <si>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Целевые взносы в Совет муниципальных образований Красноярского края в рамках подпрограммы "Исполнение иных функций и реализация полномочий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</si>
  <si>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Предупреждение и ликвидация последствий чрезвычайных ситуаций природного и техногенного характера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</si>
  <si>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Профилактика терроризма и экстремизма, а также минимизация и (или) ликвидация последствий проявлений терроризма и экстремизма в рамках подпрограммы "Обеспечение безопасных условий проживания населения"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</si>
  <si>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Муниципальная программа  "Развитие культуры и спорта на территории Огурского сельсовета"</t>
  </si>
  <si>
    <t>Подпрограмма "Организация досуга населения в области культуры"</t>
  </si>
  <si>
    <t>Обеспечение деятельности (оказание услуг) подведомственных учреждений в рамках подпрограммы  "Организация досуга населения в области культуры" муниципальной программы "Развитие культуры и спорта на территории Огурского сельсовета"</t>
  </si>
  <si>
    <t>Подпрограмма "Библиотечное обслуживание населения"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</si>
  <si>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</si>
  <si>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Обеспечение проведения финансового контроля в рамках подпрограммы "Исполнение иных функций и реализация полномочий закрепленных действующим законодательством за муниципальными образованиями" муниципальной программы "Создание и обеспечение безопасных и комфортных условий проживания населения на территории Огурского сельсовета" </t>
  </si>
  <si>
    <t>Подпрограмма "Благоустройство территории Огурского сельсовета"</t>
  </si>
  <si>
    <t>Прочие мероприятия по благоустройству в рамках подпрограммы "Благоустройство территории Огурского сельсовета"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</si>
  <si>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Софинансирование к субсидии на организацию и проведение акарицидных обработок мест массового отдыха населения в рамках подпрограммы "Благоустройство территории Огурского сельсовета"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</si>
  <si>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Субсидии на организацию и проведение акарицидных обработок мест массового отдыха населения в рамках подпрограммы "Благоустройство территории Огурского сельсовета" муниципальной прграммы "Создание и обеспечение безопасных и комфортных условий проживания населения на территории Огурского сельсовета"</t>
  </si>
  <si>
    <t>Подпрограмма "Содержание и ремонт автомобильных дорог общего пользования местного значения"</t>
  </si>
  <si>
    <t>Содержание автомобильных дорог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</si>
  <si>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Обеспечение функционирования библиотек в рамках подпрограммы "Библиотечное обслуживание населения" муниципальной программы "Развитие культуры и спорта на территории Огурского сельсовета"</t>
  </si>
  <si>
    <t>Подпрограмма "Развитие массовой физической культуры и спорта на территории Огурского сельсовета"</t>
  </si>
  <si>
    <t>Обеспечение деятельности (оказание услуг) подведомственных учреждений в рамках подпрограммы  "Развитие массовой физической культуры и спорта на территории Огурского сельсовета" муниципальной программы "Развитие культуры и спорта на территории Огурского сельсовета"</t>
  </si>
  <si>
    <t>Содержание уличного освещения в рамках подпрограммы "Благоустройство территории Огурского сельсовета"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</si>
  <si>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0120834</t>
  </si>
  <si>
    <t>Софинансирование к 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</si>
  <si>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0120851</t>
  </si>
  <si>
    <t>Изготовление технических планов автомобильных дорог общего пользования местного значения и постановка их на государственный кадастровый учет в рамках подпрограммы «Содержание и ремонт автомобильных дорог общего пользования местного значения» муниципальной программы «Создание и обеспечение безопасных и комфортных условий проживания населения на территории Огурского сельсовета»</t>
  </si>
  <si>
    <t>Софинансирование к субсидии бюждетам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местного бюджета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</si>
  <si>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0127508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</si>
  <si>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</si>
  <si>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0127594</t>
  </si>
  <si>
    <t>Субсидии бюждетам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"Содержание и ремонт автомобильных дорог общего пользования местного значения"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</si>
  <si>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0110852</t>
  </si>
  <si>
    <t>Содержание кладбищ в рамках подпрограммы "Благоустройство территории Огурского сельсовета" муниципальной программы "Создание и обеспечение безопасных и комфортных условий проживания населения на территории Огурского сельсовета"</t>
  </si>
  <si>
    <t>Приложение 2 к постановлению</t>
  </si>
  <si>
    <t>Расходы бюджета</t>
  </si>
  <si>
    <t>Утверждено с учетом изменений на 2015 год</t>
  </si>
  <si>
    <t>Исполнено</t>
  </si>
  <si>
    <t>0210848</t>
  </si>
  <si>
    <t>Модернизация материально-технической базы подведомственных учреждений в рамках подпрограммы  "Организация досуга населения в области культуры" муниципальной программы "Развитие культуры и спорта на территории Огурского сельсовета"</t>
  </si>
  <si>
    <t>от  16.10.2015 № 79</t>
  </si>
  <si>
    <t>Исполнение бюджета Огурского сельсовета за 3 квартал 2015 года</t>
  </si>
  <si>
    <t>9331021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</si>
  <si>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</si>
  <si>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</si>
  <si>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"Организация досуга населения в области культуры" муниципальной программы "Развитие культуры и спорта на территории Огурского сельсовета"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</si>
</sst>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9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distributed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distributed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distributed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/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>
      <alignment vertical="distributed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49" fontId="2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2" fillId="0" borderId="4" xfId="0" applyFont="1" applyBorder="1" applyAlignment="1"/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>
      <alignment vertical="distributed"/>
    </xf>
    <xf numFmtId="49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/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vertical="distributed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vertical="distributed"/>
    </xf>
    <xf numFmtId="0" fontId="2" fillId="0" borderId="4" xfId="0" applyFont="1" applyBorder="1" applyAlignment="1"/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0" fontId="2" fillId="0" borderId="3" xfId="0" applyFont="1" applyBorder="1" applyAlignment="1">
      <alignment vertical="distributed"/>
    </xf>
    <xf numFmtId="0" fontId="2" fillId="0" borderId="3" xfId="0" applyFont="1" applyBorder="1" applyAlignment="1">
      <alignment vertical="distributed"/>
    </xf>
    <xf numFmtId="0" fontId="2" fillId="0" borderId="3" xfId="0" applyFont="1" applyBorder="1" applyAlignment="1"/>
    <xf numFmtId="0" fontId="2" fillId="0" borderId="4" xfId="0" applyFont="1" applyBorder="1" applyAlignment="1"/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vertical="distributed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>
      <alignment vertical="distributed"/>
    </xf>
    <xf numFmtId="0" fontId="5" fillId="0" borderId="0" xfId="0" applyFont="1" applyAlignment="1">
      <alignment horizontal="distributed"/>
    </xf>
    <xf numFmtId="164" fontId="2" fillId="0" borderId="1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/>
    <xf numFmtId="164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>
      <alignment vertical="distributed"/>
    </xf>
    <xf numFmtId="0" fontId="2" fillId="0" borderId="4" xfId="0" applyFont="1" applyBorder="1" applyAlignment="1"/>
    <xf numFmtId="2" fontId="2" fillId="0" borderId="3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/>
    <xf numFmtId="164" fontId="2" fillId="0" borderId="3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/>
    <xf numFmtId="49" fontId="2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vertical="distributed"/>
    </xf>
    <xf numFmtId="0" fontId="2" fillId="0" borderId="4" xfId="0" applyFont="1" applyBorder="1" applyAlignment="1">
      <alignment vertical="distributed"/>
    </xf>
    <xf numFmtId="0" fontId="2" fillId="0" borderId="3" xfId="0" applyFont="1" applyBorder="1" applyAlignment="1"/>
    <xf numFmtId="0" fontId="2" fillId="0" borderId="4" xfId="0" applyFont="1" applyBorder="1" applyAlignment="1"/>
    <xf numFmtId="49" fontId="2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tabSelected="1" topLeftCell="A132" workbookViewId="0">
      <selection activeCell="B149" sqref="B149"/>
    </sheetView>
  </sheetViews>
  <sheetFormatPr defaultRowHeight="15"/>
  <cols>
    <col min="1" max="1" width="3.5703125" customWidth="1"/>
    <col min="2" max="2" width="34.140625" customWidth="1"/>
    <col min="3" max="3" width="4.7109375" customWidth="1"/>
    <col min="4" max="4" width="4.140625" customWidth="1"/>
    <col min="5" max="5" width="4" customWidth="1"/>
    <col min="6" max="6" width="6.7109375" customWidth="1"/>
    <col min="7" max="7" width="4" customWidth="1"/>
    <col min="8" max="8" width="10.5703125" customWidth="1"/>
    <col min="9" max="9" width="10.42578125" customWidth="1"/>
  </cols>
  <sheetData>
    <row r="1" spans="1:9">
      <c r="A1" s="1"/>
      <c r="B1" s="2"/>
      <c r="C1" s="2"/>
      <c r="D1" s="2"/>
      <c r="E1" s="2"/>
      <c r="F1" s="3"/>
      <c r="G1" s="3"/>
      <c r="H1" s="3"/>
      <c r="I1" s="4" t="s">
        <v>140</v>
      </c>
    </row>
    <row r="2" spans="1:9">
      <c r="A2" s="1"/>
      <c r="B2" s="2"/>
      <c r="C2" s="2"/>
      <c r="D2" s="2"/>
      <c r="E2" s="2"/>
      <c r="F2" s="3"/>
      <c r="G2" s="3"/>
      <c r="H2" s="3"/>
      <c r="I2" s="4" t="s">
        <v>146</v>
      </c>
    </row>
    <row r="3" spans="1:9">
      <c r="A3" s="1" t="s">
        <v>0</v>
      </c>
      <c r="B3" s="1"/>
      <c r="C3" s="1"/>
      <c r="D3" s="1"/>
      <c r="E3" s="1"/>
      <c r="F3" s="1"/>
      <c r="G3" s="1"/>
    </row>
    <row r="4" spans="1:9">
      <c r="A4" s="11"/>
      <c r="B4" s="80" t="s">
        <v>147</v>
      </c>
      <c r="C4" s="81"/>
      <c r="D4" s="81"/>
      <c r="E4" s="81"/>
      <c r="F4" s="81"/>
      <c r="G4" s="81"/>
      <c r="H4" s="81"/>
      <c r="I4" s="81"/>
    </row>
    <row r="5" spans="1:9">
      <c r="A5" s="11"/>
      <c r="B5" s="80" t="s">
        <v>141</v>
      </c>
      <c r="C5" s="81"/>
      <c r="D5" s="81"/>
      <c r="E5" s="81"/>
      <c r="F5" s="81"/>
      <c r="G5" s="81"/>
      <c r="H5" s="81"/>
      <c r="I5" s="81"/>
    </row>
    <row r="6" spans="1:9">
      <c r="A6" s="11"/>
      <c r="B6" s="12"/>
      <c r="C6" s="12"/>
      <c r="D6" s="11"/>
      <c r="E6" s="11"/>
      <c r="F6" s="11"/>
      <c r="G6" s="11"/>
      <c r="H6" s="12"/>
      <c r="I6" s="70" t="s">
        <v>1</v>
      </c>
    </row>
    <row r="7" spans="1:9" ht="67.5">
      <c r="A7" s="5" t="s">
        <v>18</v>
      </c>
      <c r="B7" s="5" t="s">
        <v>19</v>
      </c>
      <c r="C7" s="5" t="s">
        <v>20</v>
      </c>
      <c r="D7" s="13" t="s">
        <v>21</v>
      </c>
      <c r="E7" s="13" t="s">
        <v>22</v>
      </c>
      <c r="F7" s="13" t="s">
        <v>23</v>
      </c>
      <c r="G7" s="13" t="s">
        <v>24</v>
      </c>
      <c r="H7" s="5" t="s">
        <v>142</v>
      </c>
      <c r="I7" s="5" t="s">
        <v>143</v>
      </c>
    </row>
    <row r="8" spans="1:9" ht="22.5">
      <c r="A8" s="14">
        <v>1</v>
      </c>
      <c r="B8" s="15" t="s">
        <v>25</v>
      </c>
      <c r="C8" s="16">
        <v>807</v>
      </c>
      <c r="D8" s="13"/>
      <c r="E8" s="13"/>
      <c r="F8" s="13"/>
      <c r="G8" s="13"/>
      <c r="H8" s="68">
        <f>SUM(H9+H70+H78+H88+H110+H123+H140)</f>
        <v>9435404.25</v>
      </c>
      <c r="I8" s="68">
        <f>SUM(I9+I70+I78+I88+I110+I123+I140)</f>
        <v>5489087.96</v>
      </c>
    </row>
    <row r="9" spans="1:9">
      <c r="A9" s="17">
        <v>2</v>
      </c>
      <c r="B9" s="6" t="s">
        <v>2</v>
      </c>
      <c r="C9" s="16">
        <v>807</v>
      </c>
      <c r="D9" s="18" t="s">
        <v>26</v>
      </c>
      <c r="E9" s="18" t="s">
        <v>27</v>
      </c>
      <c r="F9" s="18"/>
      <c r="G9" s="18"/>
      <c r="H9" s="69">
        <f>SUM(H10+H16+H38+H42+H48)</f>
        <v>2606968.2000000002</v>
      </c>
      <c r="I9" s="69">
        <f>SUM(I10+I16+I38+I42+I48)</f>
        <v>1691640.54</v>
      </c>
    </row>
    <row r="10" spans="1:9" ht="33" customHeight="1">
      <c r="A10" s="17">
        <v>3</v>
      </c>
      <c r="B10" s="7" t="s">
        <v>3</v>
      </c>
      <c r="C10" s="16">
        <v>807</v>
      </c>
      <c r="D10" s="18" t="s">
        <v>26</v>
      </c>
      <c r="E10" s="18" t="s">
        <v>28</v>
      </c>
      <c r="F10" s="18"/>
      <c r="G10" s="18"/>
      <c r="H10" s="55">
        <f t="shared" ref="H10:I14" si="0">SUM(H11)</f>
        <v>472656</v>
      </c>
      <c r="I10" s="68">
        <f t="shared" si="0"/>
        <v>325050.57</v>
      </c>
    </row>
    <row r="11" spans="1:9" ht="22.5">
      <c r="A11" s="17">
        <v>4</v>
      </c>
      <c r="B11" s="7" t="s">
        <v>29</v>
      </c>
      <c r="C11" s="16">
        <v>807</v>
      </c>
      <c r="D11" s="18" t="s">
        <v>26</v>
      </c>
      <c r="E11" s="18" t="s">
        <v>28</v>
      </c>
      <c r="F11" s="18" t="s">
        <v>30</v>
      </c>
      <c r="G11" s="18"/>
      <c r="H11" s="55">
        <f t="shared" si="0"/>
        <v>472656</v>
      </c>
      <c r="I11" s="68">
        <f t="shared" si="0"/>
        <v>325050.57</v>
      </c>
    </row>
    <row r="12" spans="1:9" ht="22.5">
      <c r="A12" s="17">
        <v>5</v>
      </c>
      <c r="B12" s="7" t="s">
        <v>31</v>
      </c>
      <c r="C12" s="16">
        <v>807</v>
      </c>
      <c r="D12" s="18" t="s">
        <v>26</v>
      </c>
      <c r="E12" s="18" t="s">
        <v>28</v>
      </c>
      <c r="F12" s="18" t="s">
        <v>32</v>
      </c>
      <c r="G12" s="18"/>
      <c r="H12" s="55">
        <f t="shared" si="0"/>
        <v>472656</v>
      </c>
      <c r="I12" s="68">
        <f t="shared" si="0"/>
        <v>325050.57</v>
      </c>
    </row>
    <row r="13" spans="1:9" ht="45">
      <c r="A13" s="17">
        <v>6</v>
      </c>
      <c r="B13" s="7" t="s">
        <v>33</v>
      </c>
      <c r="C13" s="16">
        <v>807</v>
      </c>
      <c r="D13" s="18" t="s">
        <v>26</v>
      </c>
      <c r="E13" s="18" t="s">
        <v>28</v>
      </c>
      <c r="F13" s="18" t="s">
        <v>34</v>
      </c>
      <c r="G13" s="18"/>
      <c r="H13" s="55">
        <f t="shared" si="0"/>
        <v>472656</v>
      </c>
      <c r="I13" s="68">
        <f t="shared" si="0"/>
        <v>325050.57</v>
      </c>
    </row>
    <row r="14" spans="1:9" ht="67.5">
      <c r="A14" s="17">
        <v>7</v>
      </c>
      <c r="B14" s="7" t="s">
        <v>35</v>
      </c>
      <c r="C14" s="16">
        <v>807</v>
      </c>
      <c r="D14" s="18" t="s">
        <v>26</v>
      </c>
      <c r="E14" s="18" t="s">
        <v>28</v>
      </c>
      <c r="F14" s="18" t="s">
        <v>34</v>
      </c>
      <c r="G14" s="18" t="s">
        <v>36</v>
      </c>
      <c r="H14" s="55">
        <f t="shared" si="0"/>
        <v>472656</v>
      </c>
      <c r="I14" s="68">
        <f t="shared" si="0"/>
        <v>325050.57</v>
      </c>
    </row>
    <row r="15" spans="1:9" ht="22.5" customHeight="1">
      <c r="A15" s="17">
        <v>8</v>
      </c>
      <c r="B15" s="7" t="s">
        <v>37</v>
      </c>
      <c r="C15" s="16">
        <v>807</v>
      </c>
      <c r="D15" s="18" t="s">
        <v>26</v>
      </c>
      <c r="E15" s="18" t="s">
        <v>28</v>
      </c>
      <c r="F15" s="18" t="s">
        <v>34</v>
      </c>
      <c r="G15" s="18" t="s">
        <v>38</v>
      </c>
      <c r="H15" s="55">
        <v>472656</v>
      </c>
      <c r="I15" s="68">
        <v>325050.57</v>
      </c>
    </row>
    <row r="16" spans="1:9" ht="56.25">
      <c r="A16" s="17">
        <v>9</v>
      </c>
      <c r="B16" s="7" t="s">
        <v>4</v>
      </c>
      <c r="C16" s="16">
        <v>807</v>
      </c>
      <c r="D16" s="18" t="s">
        <v>26</v>
      </c>
      <c r="E16" s="18" t="s">
        <v>39</v>
      </c>
      <c r="F16" s="18"/>
      <c r="G16" s="18"/>
      <c r="H16" s="68">
        <f>SUM(H17+H25)</f>
        <v>2017042.2</v>
      </c>
      <c r="I16" s="68">
        <f t="shared" ref="I16" si="1">SUM(I17+I25)</f>
        <v>1290499.81</v>
      </c>
    </row>
    <row r="17" spans="1:9" ht="45">
      <c r="A17" s="17">
        <v>10</v>
      </c>
      <c r="B17" s="15" t="s">
        <v>51</v>
      </c>
      <c r="C17" s="16">
        <v>807</v>
      </c>
      <c r="D17" s="18" t="s">
        <v>26</v>
      </c>
      <c r="E17" s="18" t="s">
        <v>39</v>
      </c>
      <c r="F17" s="27" t="s">
        <v>52</v>
      </c>
      <c r="G17" s="18"/>
      <c r="H17" s="55">
        <f>SUM(H18)</f>
        <v>26317</v>
      </c>
      <c r="I17" s="55">
        <f t="shared" ref="I17" si="2">SUM(I18)</f>
        <v>20335</v>
      </c>
    </row>
    <row r="18" spans="1:9" ht="45">
      <c r="A18" s="17">
        <v>11</v>
      </c>
      <c r="B18" s="9" t="s">
        <v>105</v>
      </c>
      <c r="C18" s="16">
        <v>807</v>
      </c>
      <c r="D18" s="18" t="s">
        <v>26</v>
      </c>
      <c r="E18" s="18" t="s">
        <v>39</v>
      </c>
      <c r="F18" s="27" t="s">
        <v>58</v>
      </c>
      <c r="G18" s="18"/>
      <c r="H18" s="55">
        <f>SUM(H19+H22)</f>
        <v>26317</v>
      </c>
      <c r="I18" s="55">
        <f t="shared" ref="I18" si="3">SUM(I19+I22)</f>
        <v>20335</v>
      </c>
    </row>
    <row r="19" spans="1:9" ht="101.25" customHeight="1">
      <c r="A19" s="17">
        <v>12</v>
      </c>
      <c r="B19" s="9" t="s">
        <v>118</v>
      </c>
      <c r="C19" s="16">
        <v>807</v>
      </c>
      <c r="D19" s="18" t="s">
        <v>26</v>
      </c>
      <c r="E19" s="18" t="s">
        <v>39</v>
      </c>
      <c r="F19" s="27" t="s">
        <v>85</v>
      </c>
      <c r="G19" s="18"/>
      <c r="H19" s="55">
        <f>SUM(H20)</f>
        <v>2335</v>
      </c>
      <c r="I19" s="55">
        <f t="shared" ref="I19" si="4">SUM(I20)</f>
        <v>2335</v>
      </c>
    </row>
    <row r="20" spans="1:9">
      <c r="A20" s="17">
        <v>13</v>
      </c>
      <c r="B20" s="7" t="s">
        <v>86</v>
      </c>
      <c r="C20" s="16">
        <v>807</v>
      </c>
      <c r="D20" s="18" t="s">
        <v>26</v>
      </c>
      <c r="E20" s="18" t="s">
        <v>39</v>
      </c>
      <c r="F20" s="27" t="s">
        <v>85</v>
      </c>
      <c r="G20" s="18" t="s">
        <v>87</v>
      </c>
      <c r="H20" s="55">
        <f>SUM(H21)</f>
        <v>2335</v>
      </c>
      <c r="I20" s="55">
        <f t="shared" ref="I20" si="5">SUM(I21)</f>
        <v>2335</v>
      </c>
    </row>
    <row r="21" spans="1:9">
      <c r="A21" s="17">
        <v>14</v>
      </c>
      <c r="B21" s="7" t="s">
        <v>93</v>
      </c>
      <c r="C21" s="16">
        <v>807</v>
      </c>
      <c r="D21" s="18" t="s">
        <v>26</v>
      </c>
      <c r="E21" s="18" t="s">
        <v>39</v>
      </c>
      <c r="F21" s="27" t="s">
        <v>85</v>
      </c>
      <c r="G21" s="18" t="s">
        <v>92</v>
      </c>
      <c r="H21" s="55">
        <v>2335</v>
      </c>
      <c r="I21" s="55">
        <v>2335</v>
      </c>
    </row>
    <row r="22" spans="1:9" ht="112.5">
      <c r="A22" s="17">
        <v>15</v>
      </c>
      <c r="B22" s="9" t="s">
        <v>106</v>
      </c>
      <c r="C22" s="16">
        <v>807</v>
      </c>
      <c r="D22" s="18" t="s">
        <v>26</v>
      </c>
      <c r="E22" s="18" t="s">
        <v>39</v>
      </c>
      <c r="F22" s="18" t="s">
        <v>88</v>
      </c>
      <c r="G22" s="18"/>
      <c r="H22" s="55">
        <f>SUM(H23)</f>
        <v>23982</v>
      </c>
      <c r="I22" s="55">
        <f t="shared" ref="I22" si="6">SUM(I23)</f>
        <v>18000</v>
      </c>
    </row>
    <row r="23" spans="1:9">
      <c r="A23" s="17">
        <v>16</v>
      </c>
      <c r="B23" s="7" t="s">
        <v>86</v>
      </c>
      <c r="C23" s="16">
        <v>807</v>
      </c>
      <c r="D23" s="18" t="s">
        <v>26</v>
      </c>
      <c r="E23" s="18" t="s">
        <v>39</v>
      </c>
      <c r="F23" s="18" t="s">
        <v>88</v>
      </c>
      <c r="G23" s="18" t="s">
        <v>87</v>
      </c>
      <c r="H23" s="55">
        <f>SUM(H24)</f>
        <v>23982</v>
      </c>
      <c r="I23" s="55">
        <f t="shared" ref="I23" si="7">SUM(I24)</f>
        <v>18000</v>
      </c>
    </row>
    <row r="24" spans="1:9">
      <c r="A24" s="17">
        <v>17</v>
      </c>
      <c r="B24" s="7" t="s">
        <v>93</v>
      </c>
      <c r="C24" s="16">
        <v>807</v>
      </c>
      <c r="D24" s="18" t="s">
        <v>26</v>
      </c>
      <c r="E24" s="18" t="s">
        <v>39</v>
      </c>
      <c r="F24" s="18" t="s">
        <v>88</v>
      </c>
      <c r="G24" s="18" t="s">
        <v>92</v>
      </c>
      <c r="H24" s="55">
        <v>23982</v>
      </c>
      <c r="I24" s="55">
        <v>18000</v>
      </c>
    </row>
    <row r="25" spans="1:9" ht="22.5">
      <c r="A25" s="17">
        <v>18</v>
      </c>
      <c r="B25" s="7" t="s">
        <v>40</v>
      </c>
      <c r="C25" s="16">
        <v>807</v>
      </c>
      <c r="D25" s="18" t="s">
        <v>26</v>
      </c>
      <c r="E25" s="18" t="s">
        <v>39</v>
      </c>
      <c r="F25" s="18" t="s">
        <v>30</v>
      </c>
      <c r="G25" s="18"/>
      <c r="H25" s="68">
        <f t="shared" ref="H25:I25" si="8">SUM(H26)</f>
        <v>1990725.2</v>
      </c>
      <c r="I25" s="68">
        <f t="shared" si="8"/>
        <v>1270164.81</v>
      </c>
    </row>
    <row r="26" spans="1:9" ht="22.5">
      <c r="A26" s="17">
        <v>19</v>
      </c>
      <c r="B26" s="7" t="s">
        <v>31</v>
      </c>
      <c r="C26" s="16">
        <v>807</v>
      </c>
      <c r="D26" s="18" t="s">
        <v>26</v>
      </c>
      <c r="E26" s="18" t="s">
        <v>39</v>
      </c>
      <c r="F26" s="18" t="s">
        <v>32</v>
      </c>
      <c r="G26" s="18"/>
      <c r="H26" s="68">
        <f>SUM(H27+H35+H32)</f>
        <v>1990725.2</v>
      </c>
      <c r="I26" s="68">
        <f>SUM(I27+I35+I32)</f>
        <v>1270164.81</v>
      </c>
    </row>
    <row r="27" spans="1:9" ht="56.25">
      <c r="A27" s="17">
        <v>20</v>
      </c>
      <c r="B27" s="7" t="s">
        <v>41</v>
      </c>
      <c r="C27" s="16">
        <v>807</v>
      </c>
      <c r="D27" s="18" t="s">
        <v>26</v>
      </c>
      <c r="E27" s="18" t="s">
        <v>39</v>
      </c>
      <c r="F27" s="18" t="s">
        <v>42</v>
      </c>
      <c r="G27" s="18"/>
      <c r="H27" s="68">
        <f>SUM(H28+H30)</f>
        <v>1979561.25</v>
      </c>
      <c r="I27" s="68">
        <f>SUM(I28+I30)</f>
        <v>1267089.81</v>
      </c>
    </row>
    <row r="28" spans="1:9" ht="67.5">
      <c r="A28" s="17">
        <v>21</v>
      </c>
      <c r="B28" s="7" t="s">
        <v>35</v>
      </c>
      <c r="C28" s="16">
        <v>807</v>
      </c>
      <c r="D28" s="18" t="s">
        <v>26</v>
      </c>
      <c r="E28" s="18" t="s">
        <v>39</v>
      </c>
      <c r="F28" s="18" t="s">
        <v>42</v>
      </c>
      <c r="G28" s="18" t="s">
        <v>36</v>
      </c>
      <c r="H28" s="55">
        <f>SUM(H29)</f>
        <v>1262976</v>
      </c>
      <c r="I28" s="68">
        <f>SUM(I29)</f>
        <v>884824.77</v>
      </c>
    </row>
    <row r="29" spans="1:9" ht="21.75" customHeight="1">
      <c r="A29" s="17">
        <v>22</v>
      </c>
      <c r="B29" s="7" t="s">
        <v>37</v>
      </c>
      <c r="C29" s="19">
        <v>807</v>
      </c>
      <c r="D29" s="20" t="s">
        <v>26</v>
      </c>
      <c r="E29" s="20" t="s">
        <v>39</v>
      </c>
      <c r="F29" s="20" t="s">
        <v>42</v>
      </c>
      <c r="G29" s="20" t="s">
        <v>38</v>
      </c>
      <c r="H29" s="56">
        <v>1262976</v>
      </c>
      <c r="I29" s="67">
        <v>884824.77</v>
      </c>
    </row>
    <row r="30" spans="1:9" ht="22.5">
      <c r="A30" s="17">
        <v>23</v>
      </c>
      <c r="B30" s="33" t="s">
        <v>94</v>
      </c>
      <c r="C30" s="19">
        <v>807</v>
      </c>
      <c r="D30" s="20" t="s">
        <v>26</v>
      </c>
      <c r="E30" s="20" t="s">
        <v>39</v>
      </c>
      <c r="F30" s="20" t="s">
        <v>42</v>
      </c>
      <c r="G30" s="20" t="s">
        <v>43</v>
      </c>
      <c r="H30" s="67">
        <f>SUM(H31)</f>
        <v>716585.25</v>
      </c>
      <c r="I30" s="67">
        <f>SUM(I31)</f>
        <v>382265.04</v>
      </c>
    </row>
    <row r="31" spans="1:9" ht="33.75">
      <c r="A31" s="17">
        <v>24</v>
      </c>
      <c r="B31" s="21" t="s">
        <v>44</v>
      </c>
      <c r="C31" s="19">
        <v>807</v>
      </c>
      <c r="D31" s="20" t="s">
        <v>26</v>
      </c>
      <c r="E31" s="20" t="s">
        <v>39</v>
      </c>
      <c r="F31" s="20" t="s">
        <v>42</v>
      </c>
      <c r="G31" s="20" t="s">
        <v>45</v>
      </c>
      <c r="H31" s="67">
        <v>716585.25</v>
      </c>
      <c r="I31" s="67">
        <v>382265.04</v>
      </c>
    </row>
    <row r="32" spans="1:9" ht="54.75" customHeight="1">
      <c r="A32" s="17">
        <v>25</v>
      </c>
      <c r="B32" s="77" t="s">
        <v>149</v>
      </c>
      <c r="C32" s="16">
        <v>807</v>
      </c>
      <c r="D32" s="18" t="s">
        <v>26</v>
      </c>
      <c r="E32" s="18" t="s">
        <v>39</v>
      </c>
      <c r="F32" s="79" t="s">
        <v>148</v>
      </c>
      <c r="G32" s="79"/>
      <c r="H32" s="76">
        <f>SUM(H33)</f>
        <v>7263.95</v>
      </c>
      <c r="I32" s="75">
        <f>SUM(I33)</f>
        <v>0</v>
      </c>
    </row>
    <row r="33" spans="1:9" ht="67.5">
      <c r="A33" s="17">
        <v>26</v>
      </c>
      <c r="B33" s="7" t="s">
        <v>35</v>
      </c>
      <c r="C33" s="16">
        <v>807</v>
      </c>
      <c r="D33" s="18" t="s">
        <v>26</v>
      </c>
      <c r="E33" s="18" t="s">
        <v>39</v>
      </c>
      <c r="F33" s="18" t="s">
        <v>148</v>
      </c>
      <c r="G33" s="79" t="s">
        <v>36</v>
      </c>
      <c r="H33" s="76">
        <f>SUM(H34)</f>
        <v>7263.95</v>
      </c>
      <c r="I33" s="75">
        <f>SUM(I34)</f>
        <v>0</v>
      </c>
    </row>
    <row r="34" spans="1:9" ht="23.25" customHeight="1">
      <c r="A34" s="17">
        <v>27</v>
      </c>
      <c r="B34" s="7" t="s">
        <v>37</v>
      </c>
      <c r="C34" s="16">
        <v>808</v>
      </c>
      <c r="D34" s="18" t="s">
        <v>26</v>
      </c>
      <c r="E34" s="18" t="s">
        <v>39</v>
      </c>
      <c r="F34" s="18" t="s">
        <v>148</v>
      </c>
      <c r="G34" s="79" t="s">
        <v>38</v>
      </c>
      <c r="H34" s="76">
        <v>7263.95</v>
      </c>
      <c r="I34" s="75">
        <v>0</v>
      </c>
    </row>
    <row r="35" spans="1:9" ht="56.25">
      <c r="A35" s="17">
        <v>28</v>
      </c>
      <c r="B35" s="21" t="s">
        <v>117</v>
      </c>
      <c r="C35" s="19">
        <v>807</v>
      </c>
      <c r="D35" s="20" t="s">
        <v>26</v>
      </c>
      <c r="E35" s="20" t="s">
        <v>39</v>
      </c>
      <c r="F35" s="20" t="s">
        <v>46</v>
      </c>
      <c r="G35" s="20"/>
      <c r="H35" s="56">
        <f t="shared" ref="H35:I36" si="9">SUM(H36)</f>
        <v>3900</v>
      </c>
      <c r="I35" s="72">
        <f t="shared" si="9"/>
        <v>3075</v>
      </c>
    </row>
    <row r="36" spans="1:9" ht="22.5">
      <c r="A36" s="17">
        <v>29</v>
      </c>
      <c r="B36" s="33" t="s">
        <v>94</v>
      </c>
      <c r="C36" s="19">
        <v>807</v>
      </c>
      <c r="D36" s="20" t="s">
        <v>26</v>
      </c>
      <c r="E36" s="20" t="s">
        <v>39</v>
      </c>
      <c r="F36" s="20" t="s">
        <v>46</v>
      </c>
      <c r="G36" s="20" t="s">
        <v>43</v>
      </c>
      <c r="H36" s="56">
        <f t="shared" si="9"/>
        <v>3900</v>
      </c>
      <c r="I36" s="72">
        <f t="shared" si="9"/>
        <v>3075</v>
      </c>
    </row>
    <row r="37" spans="1:9" ht="33.75">
      <c r="A37" s="17">
        <v>30</v>
      </c>
      <c r="B37" s="21" t="s">
        <v>44</v>
      </c>
      <c r="C37" s="19">
        <v>807</v>
      </c>
      <c r="D37" s="20" t="s">
        <v>26</v>
      </c>
      <c r="E37" s="20" t="s">
        <v>39</v>
      </c>
      <c r="F37" s="20" t="s">
        <v>46</v>
      </c>
      <c r="G37" s="20" t="s">
        <v>45</v>
      </c>
      <c r="H37" s="56">
        <v>3900</v>
      </c>
      <c r="I37" s="72">
        <v>3075</v>
      </c>
    </row>
    <row r="38" spans="1:9" ht="22.5">
      <c r="A38" s="17">
        <v>31</v>
      </c>
      <c r="B38" s="51" t="s">
        <v>104</v>
      </c>
      <c r="C38" s="48">
        <v>807</v>
      </c>
      <c r="D38" s="50" t="s">
        <v>26</v>
      </c>
      <c r="E38" s="50" t="s">
        <v>99</v>
      </c>
      <c r="F38" s="50"/>
      <c r="G38" s="50"/>
      <c r="H38" s="56">
        <f>SUM(H39)</f>
        <v>53478</v>
      </c>
      <c r="I38" s="76">
        <f>SUM(I39)</f>
        <v>45394.68</v>
      </c>
    </row>
    <row r="39" spans="1:9" ht="33" customHeight="1">
      <c r="A39" s="17">
        <v>32</v>
      </c>
      <c r="B39" s="47" t="s">
        <v>103</v>
      </c>
      <c r="C39" s="48">
        <v>807</v>
      </c>
      <c r="D39" s="50" t="s">
        <v>26</v>
      </c>
      <c r="E39" s="50" t="s">
        <v>99</v>
      </c>
      <c r="F39" s="50" t="s">
        <v>102</v>
      </c>
      <c r="G39" s="50"/>
      <c r="H39" s="56">
        <f>SUM(H40)</f>
        <v>53478</v>
      </c>
      <c r="I39" s="76">
        <f t="shared" ref="I39" si="10">SUM(I40)</f>
        <v>45394.68</v>
      </c>
    </row>
    <row r="40" spans="1:9">
      <c r="A40" s="17">
        <v>33</v>
      </c>
      <c r="B40" s="47" t="s">
        <v>55</v>
      </c>
      <c r="C40" s="48">
        <v>807</v>
      </c>
      <c r="D40" s="50" t="s">
        <v>26</v>
      </c>
      <c r="E40" s="50" t="s">
        <v>99</v>
      </c>
      <c r="F40" s="50" t="s">
        <v>102</v>
      </c>
      <c r="G40" s="50" t="s">
        <v>56</v>
      </c>
      <c r="H40" s="56">
        <f>SUM(H41)</f>
        <v>53478</v>
      </c>
      <c r="I40" s="76">
        <f t="shared" ref="I40" si="11">SUM(I41)</f>
        <v>45394.68</v>
      </c>
    </row>
    <row r="41" spans="1:9" ht="10.5" customHeight="1">
      <c r="A41" s="17">
        <v>34</v>
      </c>
      <c r="B41" s="47" t="s">
        <v>101</v>
      </c>
      <c r="C41" s="48">
        <v>807</v>
      </c>
      <c r="D41" s="50" t="s">
        <v>26</v>
      </c>
      <c r="E41" s="50" t="s">
        <v>99</v>
      </c>
      <c r="F41" s="50" t="s">
        <v>102</v>
      </c>
      <c r="G41" s="50" t="s">
        <v>100</v>
      </c>
      <c r="H41" s="56">
        <v>53478</v>
      </c>
      <c r="I41" s="76">
        <v>45394.68</v>
      </c>
    </row>
    <row r="42" spans="1:9" ht="13.5" customHeight="1">
      <c r="A42" s="17">
        <v>35</v>
      </c>
      <c r="B42" s="21" t="s">
        <v>5</v>
      </c>
      <c r="C42" s="19">
        <v>807</v>
      </c>
      <c r="D42" s="20" t="s">
        <v>26</v>
      </c>
      <c r="E42" s="20" t="s">
        <v>47</v>
      </c>
      <c r="F42" s="20"/>
      <c r="G42" s="20"/>
      <c r="H42" s="56">
        <f t="shared" ref="H42:I46" si="12">SUM(H43)</f>
        <v>20000</v>
      </c>
      <c r="I42" s="72">
        <f t="shared" si="12"/>
        <v>0</v>
      </c>
    </row>
    <row r="43" spans="1:9" ht="21.75" customHeight="1">
      <c r="A43" s="17">
        <v>36</v>
      </c>
      <c r="B43" s="7" t="s">
        <v>40</v>
      </c>
      <c r="C43" s="19">
        <v>807</v>
      </c>
      <c r="D43" s="20" t="s">
        <v>26</v>
      </c>
      <c r="E43" s="20" t="s">
        <v>47</v>
      </c>
      <c r="F43" s="20" t="s">
        <v>30</v>
      </c>
      <c r="G43" s="20"/>
      <c r="H43" s="56">
        <f t="shared" si="12"/>
        <v>20000</v>
      </c>
      <c r="I43" s="72">
        <f t="shared" si="12"/>
        <v>0</v>
      </c>
    </row>
    <row r="44" spans="1:9" ht="20.25" customHeight="1">
      <c r="A44" s="17">
        <v>37</v>
      </c>
      <c r="B44" s="7" t="s">
        <v>31</v>
      </c>
      <c r="C44" s="19">
        <v>807</v>
      </c>
      <c r="D44" s="20" t="s">
        <v>26</v>
      </c>
      <c r="E44" s="20" t="s">
        <v>47</v>
      </c>
      <c r="F44" s="20" t="s">
        <v>32</v>
      </c>
      <c r="G44" s="20"/>
      <c r="H44" s="56">
        <f t="shared" si="12"/>
        <v>20000</v>
      </c>
      <c r="I44" s="72">
        <f t="shared" si="12"/>
        <v>0</v>
      </c>
    </row>
    <row r="45" spans="1:9" ht="20.25" customHeight="1">
      <c r="A45" s="17">
        <v>38</v>
      </c>
      <c r="B45" s="21" t="s">
        <v>48</v>
      </c>
      <c r="C45" s="19">
        <v>807</v>
      </c>
      <c r="D45" s="20" t="s">
        <v>26</v>
      </c>
      <c r="E45" s="20" t="s">
        <v>47</v>
      </c>
      <c r="F45" s="20" t="s">
        <v>49</v>
      </c>
      <c r="G45" s="20"/>
      <c r="H45" s="56">
        <f t="shared" si="12"/>
        <v>20000</v>
      </c>
      <c r="I45" s="72">
        <f t="shared" si="12"/>
        <v>0</v>
      </c>
    </row>
    <row r="46" spans="1:9" ht="13.5" customHeight="1">
      <c r="A46" s="17">
        <v>39</v>
      </c>
      <c r="B46" s="39" t="s">
        <v>55</v>
      </c>
      <c r="C46" s="19">
        <v>807</v>
      </c>
      <c r="D46" s="20" t="s">
        <v>26</v>
      </c>
      <c r="E46" s="20" t="s">
        <v>47</v>
      </c>
      <c r="F46" s="20" t="s">
        <v>49</v>
      </c>
      <c r="G46" s="40" t="s">
        <v>56</v>
      </c>
      <c r="H46" s="56">
        <f t="shared" si="12"/>
        <v>20000</v>
      </c>
      <c r="I46" s="72">
        <f t="shared" si="12"/>
        <v>0</v>
      </c>
    </row>
    <row r="47" spans="1:9" ht="12.75" customHeight="1">
      <c r="A47" s="17">
        <v>40</v>
      </c>
      <c r="B47" s="39" t="s">
        <v>97</v>
      </c>
      <c r="C47" s="19">
        <v>807</v>
      </c>
      <c r="D47" s="20" t="s">
        <v>26</v>
      </c>
      <c r="E47" s="20" t="s">
        <v>47</v>
      </c>
      <c r="F47" s="20" t="s">
        <v>49</v>
      </c>
      <c r="G47" s="40" t="s">
        <v>96</v>
      </c>
      <c r="H47" s="56">
        <v>20000</v>
      </c>
      <c r="I47" s="72">
        <v>0</v>
      </c>
    </row>
    <row r="48" spans="1:9" ht="12.75" customHeight="1">
      <c r="A48" s="17">
        <v>41</v>
      </c>
      <c r="B48" s="21" t="s">
        <v>6</v>
      </c>
      <c r="C48" s="19">
        <v>807</v>
      </c>
      <c r="D48" s="20" t="s">
        <v>26</v>
      </c>
      <c r="E48" s="20" t="s">
        <v>50</v>
      </c>
      <c r="F48" s="20"/>
      <c r="G48" s="20"/>
      <c r="H48" s="56">
        <f>SUM(H49)</f>
        <v>43792</v>
      </c>
      <c r="I48" s="67">
        <f>SUM(I49)</f>
        <v>30695.48</v>
      </c>
    </row>
    <row r="49" spans="1:12" ht="43.5" customHeight="1">
      <c r="A49" s="17">
        <v>42</v>
      </c>
      <c r="B49" s="15" t="s">
        <v>107</v>
      </c>
      <c r="C49" s="16">
        <v>807</v>
      </c>
      <c r="D49" s="18" t="s">
        <v>26</v>
      </c>
      <c r="E49" s="18" t="s">
        <v>50</v>
      </c>
      <c r="F49" s="18" t="s">
        <v>52</v>
      </c>
      <c r="G49" s="20"/>
      <c r="H49" s="56">
        <f>SUM(H50+H62+H66)</f>
        <v>43792</v>
      </c>
      <c r="I49" s="67">
        <f t="shared" ref="I49" si="13">SUM(I50+I62+I66)</f>
        <v>30695.48</v>
      </c>
    </row>
    <row r="50" spans="1:12" ht="21" customHeight="1">
      <c r="A50" s="17">
        <v>43</v>
      </c>
      <c r="B50" s="9" t="s">
        <v>119</v>
      </c>
      <c r="C50" s="31">
        <v>807</v>
      </c>
      <c r="D50" s="27" t="s">
        <v>26</v>
      </c>
      <c r="E50" s="27" t="s">
        <v>50</v>
      </c>
      <c r="F50" s="27" t="s">
        <v>69</v>
      </c>
      <c r="G50" s="32"/>
      <c r="H50" s="56">
        <f>SUM(H51+H56+H59)</f>
        <v>29152</v>
      </c>
      <c r="I50" s="75">
        <f t="shared" ref="I50" si="14">SUM(I51+I56+I59)</f>
        <v>24011.599999999999</v>
      </c>
    </row>
    <row r="51" spans="1:12" ht="77.25" customHeight="1">
      <c r="A51" s="17">
        <v>44</v>
      </c>
      <c r="B51" s="53" t="s">
        <v>120</v>
      </c>
      <c r="C51" s="37">
        <v>807</v>
      </c>
      <c r="D51" s="27" t="s">
        <v>26</v>
      </c>
      <c r="E51" s="27" t="s">
        <v>50</v>
      </c>
      <c r="F51" s="27" t="s">
        <v>71</v>
      </c>
      <c r="G51" s="38"/>
      <c r="H51" s="56">
        <f>SUM(H52+H54)</f>
        <v>6752</v>
      </c>
      <c r="I51" s="75">
        <f t="shared" ref="I51" si="15">SUM(I52+I54)</f>
        <v>1611.6</v>
      </c>
    </row>
    <row r="52" spans="1:12" ht="21" customHeight="1">
      <c r="A52" s="17">
        <v>45</v>
      </c>
      <c r="B52" s="36" t="s">
        <v>94</v>
      </c>
      <c r="C52" s="37">
        <v>807</v>
      </c>
      <c r="D52" s="27" t="s">
        <v>26</v>
      </c>
      <c r="E52" s="27" t="s">
        <v>50</v>
      </c>
      <c r="F52" s="27" t="s">
        <v>71</v>
      </c>
      <c r="G52" s="38" t="s">
        <v>43</v>
      </c>
      <c r="H52" s="56">
        <f>SUM(H53)</f>
        <v>6152</v>
      </c>
      <c r="I52" s="75">
        <f t="shared" ref="I52" si="16">SUM(I53)</f>
        <v>1011.6</v>
      </c>
    </row>
    <row r="53" spans="1:12" ht="32.25" customHeight="1">
      <c r="A53" s="17">
        <v>46</v>
      </c>
      <c r="B53" s="7" t="s">
        <v>44</v>
      </c>
      <c r="C53" s="37">
        <v>807</v>
      </c>
      <c r="D53" s="27" t="s">
        <v>26</v>
      </c>
      <c r="E53" s="27" t="s">
        <v>50</v>
      </c>
      <c r="F53" s="27" t="s">
        <v>71</v>
      </c>
      <c r="G53" s="38" t="s">
        <v>45</v>
      </c>
      <c r="H53" s="56">
        <v>6152</v>
      </c>
      <c r="I53" s="75">
        <v>1011.6</v>
      </c>
    </row>
    <row r="54" spans="1:12" ht="12" customHeight="1">
      <c r="A54" s="17">
        <v>47</v>
      </c>
      <c r="B54" s="41" t="s">
        <v>55</v>
      </c>
      <c r="C54" s="42">
        <v>807</v>
      </c>
      <c r="D54" s="27" t="s">
        <v>26</v>
      </c>
      <c r="E54" s="27" t="s">
        <v>50</v>
      </c>
      <c r="F54" s="27" t="s">
        <v>71</v>
      </c>
      <c r="G54" s="43" t="s">
        <v>56</v>
      </c>
      <c r="H54" s="56">
        <f>SUM(H55)</f>
        <v>600</v>
      </c>
      <c r="I54" s="72">
        <f t="shared" ref="I54" si="17">SUM(I55)</f>
        <v>600</v>
      </c>
    </row>
    <row r="55" spans="1:12" ht="12.75" customHeight="1">
      <c r="A55" s="17">
        <v>48</v>
      </c>
      <c r="B55" s="41" t="s">
        <v>95</v>
      </c>
      <c r="C55" s="42">
        <v>807</v>
      </c>
      <c r="D55" s="27" t="s">
        <v>26</v>
      </c>
      <c r="E55" s="27" t="s">
        <v>50</v>
      </c>
      <c r="F55" s="27" t="s">
        <v>71</v>
      </c>
      <c r="G55" s="43" t="s">
        <v>57</v>
      </c>
      <c r="H55" s="56">
        <v>600</v>
      </c>
      <c r="I55" s="72">
        <v>600</v>
      </c>
    </row>
    <row r="56" spans="1:12" ht="99" customHeight="1">
      <c r="A56" s="17">
        <v>49</v>
      </c>
      <c r="B56" s="53" t="s">
        <v>121</v>
      </c>
      <c r="C56" s="31">
        <v>807</v>
      </c>
      <c r="D56" s="27" t="s">
        <v>26</v>
      </c>
      <c r="E56" s="27" t="s">
        <v>50</v>
      </c>
      <c r="F56" s="27" t="s">
        <v>80</v>
      </c>
      <c r="G56" s="18"/>
      <c r="H56" s="56">
        <f>SUM(H57)</f>
        <v>2400</v>
      </c>
      <c r="I56" s="72">
        <f t="shared" ref="I56" si="18">SUM(I57)</f>
        <v>2400</v>
      </c>
    </row>
    <row r="57" spans="1:12" ht="22.5">
      <c r="A57" s="17">
        <v>50</v>
      </c>
      <c r="B57" s="33" t="s">
        <v>94</v>
      </c>
      <c r="C57" s="31">
        <v>807</v>
      </c>
      <c r="D57" s="27" t="s">
        <v>26</v>
      </c>
      <c r="E57" s="27" t="s">
        <v>50</v>
      </c>
      <c r="F57" s="27" t="s">
        <v>80</v>
      </c>
      <c r="G57" s="18" t="s">
        <v>43</v>
      </c>
      <c r="H57" s="56">
        <f>SUM(H58)</f>
        <v>2400</v>
      </c>
      <c r="I57" s="72">
        <f t="shared" ref="I57" si="19">SUM(I58)</f>
        <v>2400</v>
      </c>
    </row>
    <row r="58" spans="1:12" ht="33.75">
      <c r="A58" s="17">
        <v>51</v>
      </c>
      <c r="B58" s="7" t="s">
        <v>44</v>
      </c>
      <c r="C58" s="31">
        <v>807</v>
      </c>
      <c r="D58" s="27" t="s">
        <v>26</v>
      </c>
      <c r="E58" s="27" t="s">
        <v>50</v>
      </c>
      <c r="F58" s="27" t="s">
        <v>80</v>
      </c>
      <c r="G58" s="18" t="s">
        <v>45</v>
      </c>
      <c r="H58" s="71">
        <v>2400</v>
      </c>
      <c r="I58" s="72">
        <v>2400</v>
      </c>
    </row>
    <row r="59" spans="1:12" ht="85.5" customHeight="1">
      <c r="A59" s="17">
        <v>52</v>
      </c>
      <c r="B59" s="28" t="s">
        <v>122</v>
      </c>
      <c r="C59" s="31">
        <v>807</v>
      </c>
      <c r="D59" s="27" t="s">
        <v>26</v>
      </c>
      <c r="E59" s="27" t="s">
        <v>50</v>
      </c>
      <c r="F59" s="27" t="s">
        <v>81</v>
      </c>
      <c r="G59" s="18"/>
      <c r="H59" s="56">
        <f>SUM(H60)</f>
        <v>20000</v>
      </c>
      <c r="I59" s="72">
        <f t="shared" ref="I59" si="20">SUM(I60)</f>
        <v>20000</v>
      </c>
      <c r="L59" s="35"/>
    </row>
    <row r="60" spans="1:12" ht="22.5">
      <c r="A60" s="17">
        <v>53</v>
      </c>
      <c r="B60" s="33" t="s">
        <v>94</v>
      </c>
      <c r="C60" s="31">
        <v>807</v>
      </c>
      <c r="D60" s="27" t="s">
        <v>26</v>
      </c>
      <c r="E60" s="27" t="s">
        <v>50</v>
      </c>
      <c r="F60" s="27" t="s">
        <v>81</v>
      </c>
      <c r="G60" s="18" t="s">
        <v>43</v>
      </c>
      <c r="H60" s="56">
        <f>SUM(H61)</f>
        <v>20000</v>
      </c>
      <c r="I60" s="72">
        <f t="shared" ref="I60" si="21">SUM(I61)</f>
        <v>20000</v>
      </c>
    </row>
    <row r="61" spans="1:12" ht="32.25" customHeight="1">
      <c r="A61" s="17">
        <v>54</v>
      </c>
      <c r="B61" s="7" t="s">
        <v>44</v>
      </c>
      <c r="C61" s="31">
        <v>807</v>
      </c>
      <c r="D61" s="27" t="s">
        <v>26</v>
      </c>
      <c r="E61" s="27" t="s">
        <v>50</v>
      </c>
      <c r="F61" s="27" t="s">
        <v>81</v>
      </c>
      <c r="G61" s="27" t="s">
        <v>45</v>
      </c>
      <c r="H61" s="71">
        <v>20000</v>
      </c>
      <c r="I61" s="72">
        <v>20000</v>
      </c>
    </row>
    <row r="62" spans="1:12" ht="22.5" customHeight="1">
      <c r="A62" s="17">
        <v>55</v>
      </c>
      <c r="B62" s="9" t="s">
        <v>108</v>
      </c>
      <c r="C62" s="19">
        <v>807</v>
      </c>
      <c r="D62" s="20" t="s">
        <v>26</v>
      </c>
      <c r="E62" s="20" t="s">
        <v>50</v>
      </c>
      <c r="F62" s="20" t="s">
        <v>53</v>
      </c>
      <c r="G62" s="20"/>
      <c r="H62" s="56">
        <f t="shared" ref="H62:I64" si="22">SUM(H63)</f>
        <v>14000</v>
      </c>
      <c r="I62" s="67">
        <f t="shared" si="22"/>
        <v>6048.88</v>
      </c>
    </row>
    <row r="63" spans="1:12" ht="87.75" customHeight="1">
      <c r="A63" s="17">
        <v>56</v>
      </c>
      <c r="B63" s="9" t="s">
        <v>109</v>
      </c>
      <c r="C63" s="19">
        <v>807</v>
      </c>
      <c r="D63" s="20" t="s">
        <v>26</v>
      </c>
      <c r="E63" s="20" t="s">
        <v>50</v>
      </c>
      <c r="F63" s="20" t="s">
        <v>54</v>
      </c>
      <c r="G63" s="20"/>
      <c r="H63" s="56">
        <f t="shared" si="22"/>
        <v>14000</v>
      </c>
      <c r="I63" s="67">
        <f t="shared" si="22"/>
        <v>6048.88</v>
      </c>
    </row>
    <row r="64" spans="1:12" ht="12" customHeight="1">
      <c r="A64" s="17">
        <v>57</v>
      </c>
      <c r="B64" s="22" t="s">
        <v>55</v>
      </c>
      <c r="C64" s="19">
        <v>807</v>
      </c>
      <c r="D64" s="20" t="s">
        <v>26</v>
      </c>
      <c r="E64" s="20" t="s">
        <v>50</v>
      </c>
      <c r="F64" s="20" t="s">
        <v>54</v>
      </c>
      <c r="G64" s="20" t="s">
        <v>56</v>
      </c>
      <c r="H64" s="56">
        <f t="shared" si="22"/>
        <v>14000</v>
      </c>
      <c r="I64" s="67">
        <f t="shared" si="22"/>
        <v>6048.88</v>
      </c>
    </row>
    <row r="65" spans="1:9" ht="13.5" customHeight="1">
      <c r="A65" s="17">
        <v>58</v>
      </c>
      <c r="B65" s="34" t="s">
        <v>95</v>
      </c>
      <c r="C65" s="19">
        <v>807</v>
      </c>
      <c r="D65" s="20" t="s">
        <v>26</v>
      </c>
      <c r="E65" s="20" t="s">
        <v>50</v>
      </c>
      <c r="F65" s="20" t="s">
        <v>54</v>
      </c>
      <c r="G65" s="20" t="s">
        <v>57</v>
      </c>
      <c r="H65" s="56">
        <v>14000</v>
      </c>
      <c r="I65" s="67">
        <v>6048.88</v>
      </c>
    </row>
    <row r="66" spans="1:9" ht="43.5" customHeight="1">
      <c r="A66" s="17">
        <v>59</v>
      </c>
      <c r="B66" s="9" t="s">
        <v>105</v>
      </c>
      <c r="C66" s="19">
        <v>807</v>
      </c>
      <c r="D66" s="20" t="s">
        <v>26</v>
      </c>
      <c r="E66" s="20" t="s">
        <v>50</v>
      </c>
      <c r="F66" s="20" t="s">
        <v>58</v>
      </c>
      <c r="G66" s="20"/>
      <c r="H66" s="56">
        <f t="shared" ref="H66:I68" si="23">SUM(H67)</f>
        <v>640</v>
      </c>
      <c r="I66" s="72">
        <f t="shared" si="23"/>
        <v>635</v>
      </c>
    </row>
    <row r="67" spans="1:9" ht="112.5">
      <c r="A67" s="17">
        <v>60</v>
      </c>
      <c r="B67" s="52" t="s">
        <v>110</v>
      </c>
      <c r="C67" s="19">
        <v>807</v>
      </c>
      <c r="D67" s="20" t="s">
        <v>26</v>
      </c>
      <c r="E67" s="20" t="s">
        <v>50</v>
      </c>
      <c r="F67" s="20" t="s">
        <v>59</v>
      </c>
      <c r="G67" s="20"/>
      <c r="H67" s="56">
        <f t="shared" si="23"/>
        <v>640</v>
      </c>
      <c r="I67" s="72">
        <f t="shared" si="23"/>
        <v>635</v>
      </c>
    </row>
    <row r="68" spans="1:9" ht="22.5">
      <c r="A68" s="17">
        <v>61</v>
      </c>
      <c r="B68" s="33" t="s">
        <v>94</v>
      </c>
      <c r="C68" s="19">
        <v>807</v>
      </c>
      <c r="D68" s="20" t="s">
        <v>26</v>
      </c>
      <c r="E68" s="20" t="s">
        <v>50</v>
      </c>
      <c r="F68" s="20" t="s">
        <v>59</v>
      </c>
      <c r="G68" s="20" t="s">
        <v>43</v>
      </c>
      <c r="H68" s="56">
        <f t="shared" si="23"/>
        <v>640</v>
      </c>
      <c r="I68" s="72">
        <f t="shared" si="23"/>
        <v>635</v>
      </c>
    </row>
    <row r="69" spans="1:9" ht="33.75">
      <c r="A69" s="17">
        <v>62</v>
      </c>
      <c r="B69" s="7" t="s">
        <v>44</v>
      </c>
      <c r="C69" s="19">
        <v>807</v>
      </c>
      <c r="D69" s="20" t="s">
        <v>26</v>
      </c>
      <c r="E69" s="20" t="s">
        <v>50</v>
      </c>
      <c r="F69" s="20" t="s">
        <v>59</v>
      </c>
      <c r="G69" s="20" t="s">
        <v>45</v>
      </c>
      <c r="H69" s="56">
        <v>640</v>
      </c>
      <c r="I69" s="72">
        <v>635</v>
      </c>
    </row>
    <row r="70" spans="1:9">
      <c r="A70" s="17">
        <v>63</v>
      </c>
      <c r="B70" s="8" t="s">
        <v>7</v>
      </c>
      <c r="C70" s="19">
        <v>807</v>
      </c>
      <c r="D70" s="20" t="s">
        <v>28</v>
      </c>
      <c r="E70" s="20" t="s">
        <v>27</v>
      </c>
      <c r="F70" s="23"/>
      <c r="G70" s="23"/>
      <c r="H70" s="56">
        <f t="shared" ref="H70:I73" si="24">SUM(H71)</f>
        <v>82050</v>
      </c>
      <c r="I70" s="67">
        <f t="shared" si="24"/>
        <v>54099.49</v>
      </c>
    </row>
    <row r="71" spans="1:9">
      <c r="A71" s="24">
        <v>64</v>
      </c>
      <c r="B71" s="8" t="s">
        <v>8</v>
      </c>
      <c r="C71" s="19">
        <v>807</v>
      </c>
      <c r="D71" s="20" t="s">
        <v>28</v>
      </c>
      <c r="E71" s="20" t="s">
        <v>60</v>
      </c>
      <c r="F71" s="23"/>
      <c r="G71" s="23"/>
      <c r="H71" s="56">
        <f t="shared" si="24"/>
        <v>82050</v>
      </c>
      <c r="I71" s="67">
        <f t="shared" si="24"/>
        <v>54099.49</v>
      </c>
    </row>
    <row r="72" spans="1:9" ht="22.5">
      <c r="A72" s="24">
        <v>65</v>
      </c>
      <c r="B72" s="7" t="s">
        <v>29</v>
      </c>
      <c r="C72" s="19">
        <v>807</v>
      </c>
      <c r="D72" s="20" t="s">
        <v>28</v>
      </c>
      <c r="E72" s="20" t="s">
        <v>60</v>
      </c>
      <c r="F72" s="20" t="s">
        <v>30</v>
      </c>
      <c r="G72" s="23"/>
      <c r="H72" s="56">
        <f t="shared" si="24"/>
        <v>82050</v>
      </c>
      <c r="I72" s="67">
        <f t="shared" si="24"/>
        <v>54099.49</v>
      </c>
    </row>
    <row r="73" spans="1:9" ht="22.5">
      <c r="A73" s="24">
        <v>66</v>
      </c>
      <c r="B73" s="7" t="s">
        <v>31</v>
      </c>
      <c r="C73" s="19">
        <v>807</v>
      </c>
      <c r="D73" s="20" t="s">
        <v>28</v>
      </c>
      <c r="E73" s="20" t="s">
        <v>60</v>
      </c>
      <c r="F73" s="20" t="s">
        <v>32</v>
      </c>
      <c r="G73" s="23"/>
      <c r="H73" s="56">
        <f t="shared" si="24"/>
        <v>82050</v>
      </c>
      <c r="I73" s="67">
        <f t="shared" si="24"/>
        <v>54099.49</v>
      </c>
    </row>
    <row r="74" spans="1:9">
      <c r="A74" s="84">
        <v>67</v>
      </c>
      <c r="B74" s="86" t="s">
        <v>61</v>
      </c>
      <c r="C74" s="88">
        <v>807</v>
      </c>
      <c r="D74" s="90" t="s">
        <v>28</v>
      </c>
      <c r="E74" s="90" t="s">
        <v>60</v>
      </c>
      <c r="F74" s="90" t="s">
        <v>62</v>
      </c>
      <c r="G74" s="90"/>
      <c r="H74" s="82">
        <f>SUM(H76)</f>
        <v>82050</v>
      </c>
      <c r="I74" s="82">
        <f>SUM(I76)</f>
        <v>54099.49</v>
      </c>
    </row>
    <row r="75" spans="1:9" ht="33" customHeight="1">
      <c r="A75" s="85"/>
      <c r="B75" s="87"/>
      <c r="C75" s="89"/>
      <c r="D75" s="91"/>
      <c r="E75" s="85"/>
      <c r="F75" s="85"/>
      <c r="G75" s="85"/>
      <c r="H75" s="83"/>
      <c r="I75" s="83"/>
    </row>
    <row r="76" spans="1:9" ht="67.5">
      <c r="A76" s="25">
        <v>68</v>
      </c>
      <c r="B76" s="7" t="s">
        <v>35</v>
      </c>
      <c r="C76" s="26">
        <v>807</v>
      </c>
      <c r="D76" s="27" t="s">
        <v>28</v>
      </c>
      <c r="E76" s="27" t="s">
        <v>60</v>
      </c>
      <c r="F76" s="25">
        <v>9335118</v>
      </c>
      <c r="G76" s="25">
        <v>100</v>
      </c>
      <c r="H76" s="55">
        <f>SUM(H77)</f>
        <v>82050</v>
      </c>
      <c r="I76" s="68">
        <f>SUM(I77)</f>
        <v>54099.49</v>
      </c>
    </row>
    <row r="77" spans="1:9" ht="23.25" customHeight="1">
      <c r="A77" s="25">
        <v>69</v>
      </c>
      <c r="B77" s="7" t="s">
        <v>37</v>
      </c>
      <c r="C77" s="26">
        <v>807</v>
      </c>
      <c r="D77" s="27" t="s">
        <v>28</v>
      </c>
      <c r="E77" s="27" t="s">
        <v>60</v>
      </c>
      <c r="F77" s="25">
        <v>9335118</v>
      </c>
      <c r="G77" s="25">
        <v>120</v>
      </c>
      <c r="H77" s="55">
        <v>82050</v>
      </c>
      <c r="I77" s="68">
        <v>54099.49</v>
      </c>
    </row>
    <row r="78" spans="1:9" ht="22.5">
      <c r="A78" s="25">
        <v>70</v>
      </c>
      <c r="B78" s="9" t="s">
        <v>9</v>
      </c>
      <c r="C78" s="26">
        <v>807</v>
      </c>
      <c r="D78" s="27" t="s">
        <v>60</v>
      </c>
      <c r="E78" s="27" t="s">
        <v>27</v>
      </c>
      <c r="F78" s="27"/>
      <c r="G78" s="27"/>
      <c r="H78" s="56">
        <f>SUM(H79)</f>
        <v>2700</v>
      </c>
      <c r="I78" s="72">
        <f t="shared" ref="I78" si="25">SUM(I79)</f>
        <v>0</v>
      </c>
    </row>
    <row r="79" spans="1:9" ht="45">
      <c r="A79" s="25">
        <v>71</v>
      </c>
      <c r="B79" s="22" t="s">
        <v>10</v>
      </c>
      <c r="C79" s="26">
        <v>807</v>
      </c>
      <c r="D79" s="27" t="s">
        <v>60</v>
      </c>
      <c r="E79" s="27" t="s">
        <v>63</v>
      </c>
      <c r="F79" s="27"/>
      <c r="G79" s="27"/>
      <c r="H79" s="56">
        <f t="shared" ref="H79:I80" si="26">SUM(H80)</f>
        <v>2700</v>
      </c>
      <c r="I79" s="72">
        <f t="shared" si="26"/>
        <v>0</v>
      </c>
    </row>
    <row r="80" spans="1:9" ht="45">
      <c r="A80" s="25">
        <v>72</v>
      </c>
      <c r="B80" s="15" t="s">
        <v>107</v>
      </c>
      <c r="C80" s="26">
        <v>807</v>
      </c>
      <c r="D80" s="27" t="s">
        <v>60</v>
      </c>
      <c r="E80" s="27" t="s">
        <v>63</v>
      </c>
      <c r="F80" s="27" t="s">
        <v>52</v>
      </c>
      <c r="G80" s="27"/>
      <c r="H80" s="56">
        <f t="shared" si="26"/>
        <v>2700</v>
      </c>
      <c r="I80" s="72">
        <f t="shared" si="26"/>
        <v>0</v>
      </c>
    </row>
    <row r="81" spans="1:9" ht="21.75" customHeight="1">
      <c r="A81" s="25">
        <v>73</v>
      </c>
      <c r="B81" s="9" t="s">
        <v>108</v>
      </c>
      <c r="C81" s="26">
        <v>807</v>
      </c>
      <c r="D81" s="27" t="s">
        <v>60</v>
      </c>
      <c r="E81" s="27" t="s">
        <v>63</v>
      </c>
      <c r="F81" s="27" t="s">
        <v>53</v>
      </c>
      <c r="G81" s="27"/>
      <c r="H81" s="56">
        <f>SUM(H82+H85)</f>
        <v>2700</v>
      </c>
      <c r="I81" s="72">
        <f>SUM(I82+I85)</f>
        <v>0</v>
      </c>
    </row>
    <row r="82" spans="1:9" ht="112.5">
      <c r="A82" s="25">
        <v>74</v>
      </c>
      <c r="B82" s="9" t="s">
        <v>111</v>
      </c>
      <c r="C82" s="26">
        <v>807</v>
      </c>
      <c r="D82" s="27" t="s">
        <v>60</v>
      </c>
      <c r="E82" s="27" t="s">
        <v>63</v>
      </c>
      <c r="F82" s="27" t="s">
        <v>64</v>
      </c>
      <c r="G82" s="27"/>
      <c r="H82" s="56">
        <f t="shared" ref="H82:I83" si="27">SUM(H83)</f>
        <v>1200</v>
      </c>
      <c r="I82" s="72">
        <f t="shared" si="27"/>
        <v>0</v>
      </c>
    </row>
    <row r="83" spans="1:9" ht="22.5">
      <c r="A83" s="25">
        <v>75</v>
      </c>
      <c r="B83" s="33" t="s">
        <v>94</v>
      </c>
      <c r="C83" s="26">
        <v>807</v>
      </c>
      <c r="D83" s="27" t="s">
        <v>60</v>
      </c>
      <c r="E83" s="27" t="s">
        <v>63</v>
      </c>
      <c r="F83" s="27" t="s">
        <v>64</v>
      </c>
      <c r="G83" s="27" t="s">
        <v>43</v>
      </c>
      <c r="H83" s="56">
        <f t="shared" si="27"/>
        <v>1200</v>
      </c>
      <c r="I83" s="72">
        <f t="shared" si="27"/>
        <v>0</v>
      </c>
    </row>
    <row r="84" spans="1:9" ht="33.75">
      <c r="A84" s="25">
        <v>76</v>
      </c>
      <c r="B84" s="7" t="s">
        <v>44</v>
      </c>
      <c r="C84" s="26">
        <v>807</v>
      </c>
      <c r="D84" s="27" t="s">
        <v>60</v>
      </c>
      <c r="E84" s="27" t="s">
        <v>63</v>
      </c>
      <c r="F84" s="27" t="s">
        <v>64</v>
      </c>
      <c r="G84" s="27" t="s">
        <v>45</v>
      </c>
      <c r="H84" s="56">
        <v>1200</v>
      </c>
      <c r="I84" s="72">
        <v>0</v>
      </c>
    </row>
    <row r="85" spans="1:9" ht="112.5">
      <c r="A85" s="25">
        <v>77</v>
      </c>
      <c r="B85" s="9" t="s">
        <v>112</v>
      </c>
      <c r="C85" s="26">
        <v>807</v>
      </c>
      <c r="D85" s="27" t="s">
        <v>60</v>
      </c>
      <c r="E85" s="27" t="s">
        <v>63</v>
      </c>
      <c r="F85" s="27" t="s">
        <v>65</v>
      </c>
      <c r="G85" s="27"/>
      <c r="H85" s="55">
        <f t="shared" ref="H85:I86" si="28">SUM(H86)</f>
        <v>1500</v>
      </c>
      <c r="I85" s="55">
        <f t="shared" si="28"/>
        <v>0</v>
      </c>
    </row>
    <row r="86" spans="1:9" ht="22.5">
      <c r="A86" s="25">
        <v>78</v>
      </c>
      <c r="B86" s="33" t="s">
        <v>94</v>
      </c>
      <c r="C86" s="26">
        <v>807</v>
      </c>
      <c r="D86" s="27" t="s">
        <v>60</v>
      </c>
      <c r="E86" s="27" t="s">
        <v>63</v>
      </c>
      <c r="F86" s="27" t="s">
        <v>65</v>
      </c>
      <c r="G86" s="27" t="s">
        <v>43</v>
      </c>
      <c r="H86" s="57">
        <f t="shared" si="28"/>
        <v>1500</v>
      </c>
      <c r="I86" s="73">
        <f t="shared" si="28"/>
        <v>0</v>
      </c>
    </row>
    <row r="87" spans="1:9" ht="33.75">
      <c r="A87" s="25">
        <v>79</v>
      </c>
      <c r="B87" s="7" t="s">
        <v>44</v>
      </c>
      <c r="C87" s="26">
        <v>807</v>
      </c>
      <c r="D87" s="27" t="s">
        <v>60</v>
      </c>
      <c r="E87" s="27" t="s">
        <v>63</v>
      </c>
      <c r="F87" s="27" t="s">
        <v>65</v>
      </c>
      <c r="G87" s="27" t="s">
        <v>45</v>
      </c>
      <c r="H87" s="57">
        <v>1500</v>
      </c>
      <c r="I87" s="73">
        <v>0</v>
      </c>
    </row>
    <row r="88" spans="1:9">
      <c r="A88" s="25">
        <v>80</v>
      </c>
      <c r="B88" s="22" t="s">
        <v>11</v>
      </c>
      <c r="C88" s="26">
        <v>807</v>
      </c>
      <c r="D88" s="27" t="s">
        <v>39</v>
      </c>
      <c r="E88" s="27" t="s">
        <v>27</v>
      </c>
      <c r="F88" s="27"/>
      <c r="G88" s="27"/>
      <c r="H88" s="55">
        <f>SUM(H89)</f>
        <v>1319264</v>
      </c>
      <c r="I88" s="68">
        <f t="shared" ref="I88" si="29">SUM(I89)</f>
        <v>257858</v>
      </c>
    </row>
    <row r="89" spans="1:9">
      <c r="A89" s="25">
        <v>81</v>
      </c>
      <c r="B89" s="22" t="s">
        <v>12</v>
      </c>
      <c r="C89" s="26">
        <v>807</v>
      </c>
      <c r="D89" s="27" t="s">
        <v>39</v>
      </c>
      <c r="E89" s="27" t="s">
        <v>63</v>
      </c>
      <c r="F89" s="27"/>
      <c r="G89" s="27"/>
      <c r="H89" s="55">
        <f>SUM(H90)</f>
        <v>1319264</v>
      </c>
      <c r="I89" s="68">
        <f t="shared" ref="H89:I90" si="30">SUM(I90)</f>
        <v>257858</v>
      </c>
    </row>
    <row r="90" spans="1:9" ht="45">
      <c r="A90" s="25">
        <v>82</v>
      </c>
      <c r="B90" s="15" t="s">
        <v>107</v>
      </c>
      <c r="C90" s="26">
        <v>807</v>
      </c>
      <c r="D90" s="27" t="s">
        <v>39</v>
      </c>
      <c r="E90" s="27" t="s">
        <v>63</v>
      </c>
      <c r="F90" s="27" t="s">
        <v>52</v>
      </c>
      <c r="G90" s="27"/>
      <c r="H90" s="55">
        <f t="shared" si="30"/>
        <v>1319264</v>
      </c>
      <c r="I90" s="68">
        <f t="shared" si="30"/>
        <v>257858</v>
      </c>
    </row>
    <row r="91" spans="1:9" ht="33.75">
      <c r="A91" s="25">
        <v>83</v>
      </c>
      <c r="B91" s="9" t="s">
        <v>123</v>
      </c>
      <c r="C91" s="26">
        <v>807</v>
      </c>
      <c r="D91" s="27" t="s">
        <v>39</v>
      </c>
      <c r="E91" s="27" t="s">
        <v>63</v>
      </c>
      <c r="F91" s="27" t="s">
        <v>66</v>
      </c>
      <c r="G91" s="27"/>
      <c r="H91" s="56">
        <f>SUM(H92+H95+H98+H101+H104+H107)</f>
        <v>1319264</v>
      </c>
      <c r="I91" s="67">
        <f t="shared" ref="I91" si="31">SUM(I92+I95+I98+I101+I104+I107)</f>
        <v>257858</v>
      </c>
    </row>
    <row r="92" spans="1:9" ht="146.25">
      <c r="A92" s="59">
        <v>84</v>
      </c>
      <c r="B92" s="9" t="s">
        <v>130</v>
      </c>
      <c r="C92" s="61">
        <v>807</v>
      </c>
      <c r="D92" s="27" t="s">
        <v>39</v>
      </c>
      <c r="E92" s="27" t="s">
        <v>63</v>
      </c>
      <c r="F92" s="27" t="s">
        <v>129</v>
      </c>
      <c r="G92" s="27"/>
      <c r="H92" s="58">
        <f>SUM(H93)</f>
        <v>219</v>
      </c>
      <c r="I92" s="67">
        <f t="shared" ref="I92" si="32">SUM(I93)</f>
        <v>218.06</v>
      </c>
    </row>
    <row r="93" spans="1:9" ht="22.5">
      <c r="A93" s="59">
        <v>85</v>
      </c>
      <c r="B93" s="60" t="s">
        <v>94</v>
      </c>
      <c r="C93" s="61">
        <v>807</v>
      </c>
      <c r="D93" s="27" t="s">
        <v>39</v>
      </c>
      <c r="E93" s="27" t="s">
        <v>63</v>
      </c>
      <c r="F93" s="27" t="s">
        <v>129</v>
      </c>
      <c r="G93" s="27" t="s">
        <v>43</v>
      </c>
      <c r="H93" s="58">
        <f>SUM(H94)</f>
        <v>219</v>
      </c>
      <c r="I93" s="67">
        <f t="shared" ref="I93" si="33">SUM(I94)</f>
        <v>218.06</v>
      </c>
    </row>
    <row r="94" spans="1:9" ht="33.75">
      <c r="A94" s="59">
        <v>86</v>
      </c>
      <c r="B94" s="7" t="s">
        <v>44</v>
      </c>
      <c r="C94" s="61">
        <v>807</v>
      </c>
      <c r="D94" s="27" t="s">
        <v>39</v>
      </c>
      <c r="E94" s="27" t="s">
        <v>63</v>
      </c>
      <c r="F94" s="27" t="s">
        <v>129</v>
      </c>
      <c r="G94" s="27" t="s">
        <v>45</v>
      </c>
      <c r="H94" s="71">
        <v>219</v>
      </c>
      <c r="I94" s="67">
        <v>218.06</v>
      </c>
    </row>
    <row r="95" spans="1:9" ht="90">
      <c r="A95" s="25">
        <v>87</v>
      </c>
      <c r="B95" s="9" t="s">
        <v>124</v>
      </c>
      <c r="C95" s="26">
        <v>807</v>
      </c>
      <c r="D95" s="27" t="s">
        <v>39</v>
      </c>
      <c r="E95" s="27" t="s">
        <v>63</v>
      </c>
      <c r="F95" s="27" t="s">
        <v>67</v>
      </c>
      <c r="G95" s="27"/>
      <c r="H95" s="56">
        <f t="shared" ref="H95:I96" si="34">SUM(H96)</f>
        <v>80863</v>
      </c>
      <c r="I95" s="72">
        <f t="shared" si="34"/>
        <v>30586</v>
      </c>
    </row>
    <row r="96" spans="1:9" ht="22.5">
      <c r="A96" s="25">
        <v>88</v>
      </c>
      <c r="B96" s="33" t="s">
        <v>94</v>
      </c>
      <c r="C96" s="26">
        <v>807</v>
      </c>
      <c r="D96" s="27" t="s">
        <v>39</v>
      </c>
      <c r="E96" s="27" t="s">
        <v>63</v>
      </c>
      <c r="F96" s="27" t="s">
        <v>67</v>
      </c>
      <c r="G96" s="27" t="s">
        <v>43</v>
      </c>
      <c r="H96" s="56">
        <f t="shared" si="34"/>
        <v>80863</v>
      </c>
      <c r="I96" s="72">
        <f t="shared" si="34"/>
        <v>30586</v>
      </c>
    </row>
    <row r="97" spans="1:9" ht="33.75">
      <c r="A97" s="25">
        <v>89</v>
      </c>
      <c r="B97" s="7" t="s">
        <v>44</v>
      </c>
      <c r="C97" s="26">
        <v>807</v>
      </c>
      <c r="D97" s="27" t="s">
        <v>39</v>
      </c>
      <c r="E97" s="27" t="s">
        <v>63</v>
      </c>
      <c r="F97" s="27" t="s">
        <v>67</v>
      </c>
      <c r="G97" s="27" t="s">
        <v>45</v>
      </c>
      <c r="H97" s="71">
        <v>80863</v>
      </c>
      <c r="I97" s="72">
        <v>30586</v>
      </c>
    </row>
    <row r="98" spans="1:9" ht="118.5" customHeight="1">
      <c r="A98" s="44">
        <v>90</v>
      </c>
      <c r="B98" s="54" t="s">
        <v>132</v>
      </c>
      <c r="C98" s="49">
        <v>807</v>
      </c>
      <c r="D98" s="27" t="s">
        <v>39</v>
      </c>
      <c r="E98" s="27" t="s">
        <v>63</v>
      </c>
      <c r="F98" s="27" t="s">
        <v>98</v>
      </c>
      <c r="G98" s="27"/>
      <c r="H98" s="56">
        <f>SUM(H99)</f>
        <v>49450</v>
      </c>
      <c r="I98" s="72">
        <f t="shared" ref="I98" si="35">SUM(I99)</f>
        <v>0</v>
      </c>
    </row>
    <row r="99" spans="1:9" ht="22.5">
      <c r="A99" s="44">
        <v>91</v>
      </c>
      <c r="B99" s="46" t="s">
        <v>94</v>
      </c>
      <c r="C99" s="45">
        <v>807</v>
      </c>
      <c r="D99" s="27" t="s">
        <v>39</v>
      </c>
      <c r="E99" s="27" t="s">
        <v>63</v>
      </c>
      <c r="F99" s="27" t="s">
        <v>98</v>
      </c>
      <c r="G99" s="27" t="s">
        <v>43</v>
      </c>
      <c r="H99" s="56">
        <f>SUM(H100)</f>
        <v>49450</v>
      </c>
      <c r="I99" s="72">
        <f t="shared" ref="I99" si="36">SUM(I100)</f>
        <v>0</v>
      </c>
    </row>
    <row r="100" spans="1:9" ht="33.75">
      <c r="A100" s="44">
        <v>92</v>
      </c>
      <c r="B100" s="7" t="s">
        <v>44</v>
      </c>
      <c r="C100" s="45">
        <v>807</v>
      </c>
      <c r="D100" s="27" t="s">
        <v>39</v>
      </c>
      <c r="E100" s="27" t="s">
        <v>63</v>
      </c>
      <c r="F100" s="27" t="s">
        <v>98</v>
      </c>
      <c r="G100" s="27" t="s">
        <v>45</v>
      </c>
      <c r="H100" s="56">
        <v>49450</v>
      </c>
      <c r="I100" s="72">
        <v>0</v>
      </c>
    </row>
    <row r="101" spans="1:9" ht="168.75">
      <c r="A101" s="63">
        <v>93</v>
      </c>
      <c r="B101" s="65" t="s">
        <v>133</v>
      </c>
      <c r="C101" s="66">
        <v>807</v>
      </c>
      <c r="D101" s="27" t="s">
        <v>39</v>
      </c>
      <c r="E101" s="27" t="s">
        <v>63</v>
      </c>
      <c r="F101" s="27" t="s">
        <v>131</v>
      </c>
      <c r="G101" s="27"/>
      <c r="H101" s="62">
        <f>SUM(H102)</f>
        <v>28272</v>
      </c>
      <c r="I101" s="72">
        <f t="shared" ref="I101" si="37">SUM(I102)</f>
        <v>28272</v>
      </c>
    </row>
    <row r="102" spans="1:9" ht="22.5">
      <c r="A102" s="63">
        <v>94</v>
      </c>
      <c r="B102" s="64" t="s">
        <v>94</v>
      </c>
      <c r="C102" s="66">
        <v>807</v>
      </c>
      <c r="D102" s="27" t="s">
        <v>39</v>
      </c>
      <c r="E102" s="27" t="s">
        <v>63</v>
      </c>
      <c r="F102" s="27" t="s">
        <v>131</v>
      </c>
      <c r="G102" s="27" t="s">
        <v>43</v>
      </c>
      <c r="H102" s="62">
        <f>SUM(H103)</f>
        <v>28272</v>
      </c>
      <c r="I102" s="72">
        <f t="shared" ref="I102" si="38">SUM(I103)</f>
        <v>28272</v>
      </c>
    </row>
    <row r="103" spans="1:9" ht="33.75">
      <c r="A103" s="63">
        <v>95</v>
      </c>
      <c r="B103" s="7" t="s">
        <v>44</v>
      </c>
      <c r="C103" s="66">
        <v>807</v>
      </c>
      <c r="D103" s="27" t="s">
        <v>39</v>
      </c>
      <c r="E103" s="27" t="s">
        <v>63</v>
      </c>
      <c r="F103" s="27" t="s">
        <v>131</v>
      </c>
      <c r="G103" s="27" t="s">
        <v>45</v>
      </c>
      <c r="H103" s="71">
        <v>28272</v>
      </c>
      <c r="I103" s="72">
        <v>28272</v>
      </c>
    </row>
    <row r="104" spans="1:9" ht="146.25">
      <c r="A104" s="63">
        <v>96</v>
      </c>
      <c r="B104" s="9" t="s">
        <v>135</v>
      </c>
      <c r="C104" s="66">
        <v>807</v>
      </c>
      <c r="D104" s="27" t="s">
        <v>39</v>
      </c>
      <c r="E104" s="27" t="s">
        <v>63</v>
      </c>
      <c r="F104" s="27" t="s">
        <v>134</v>
      </c>
      <c r="G104" s="27"/>
      <c r="H104" s="62">
        <f>SUM(H105)</f>
        <v>218060</v>
      </c>
      <c r="I104" s="76">
        <f t="shared" ref="I104" si="39">SUM(I105)</f>
        <v>198781.94</v>
      </c>
    </row>
    <row r="105" spans="1:9" ht="22.5">
      <c r="A105" s="63">
        <v>97</v>
      </c>
      <c r="B105" s="64" t="s">
        <v>94</v>
      </c>
      <c r="C105" s="66">
        <v>807</v>
      </c>
      <c r="D105" s="27" t="s">
        <v>39</v>
      </c>
      <c r="E105" s="27" t="s">
        <v>63</v>
      </c>
      <c r="F105" s="27" t="s">
        <v>134</v>
      </c>
      <c r="G105" s="27" t="s">
        <v>43</v>
      </c>
      <c r="H105" s="62">
        <f>SUM(H106)</f>
        <v>218060</v>
      </c>
      <c r="I105" s="76">
        <f t="shared" ref="I105" si="40">SUM(I106)</f>
        <v>198781.94</v>
      </c>
    </row>
    <row r="106" spans="1:9" ht="33.75">
      <c r="A106" s="63">
        <v>98</v>
      </c>
      <c r="B106" s="7" t="s">
        <v>44</v>
      </c>
      <c r="C106" s="66">
        <v>807</v>
      </c>
      <c r="D106" s="27" t="s">
        <v>39</v>
      </c>
      <c r="E106" s="27" t="s">
        <v>63</v>
      </c>
      <c r="F106" s="27" t="s">
        <v>134</v>
      </c>
      <c r="G106" s="27" t="s">
        <v>45</v>
      </c>
      <c r="H106" s="71">
        <v>218060</v>
      </c>
      <c r="I106" s="76">
        <v>198781.94</v>
      </c>
    </row>
    <row r="107" spans="1:9" ht="160.5" customHeight="1">
      <c r="A107" s="63">
        <v>99</v>
      </c>
      <c r="B107" s="65" t="s">
        <v>137</v>
      </c>
      <c r="C107" s="66">
        <v>807</v>
      </c>
      <c r="D107" s="27" t="s">
        <v>39</v>
      </c>
      <c r="E107" s="27" t="s">
        <v>63</v>
      </c>
      <c r="F107" s="27" t="s">
        <v>136</v>
      </c>
      <c r="G107" s="27"/>
      <c r="H107" s="62">
        <f>SUM(H108)</f>
        <v>942400</v>
      </c>
      <c r="I107" s="72">
        <f t="shared" ref="I107" si="41">SUM(I108)</f>
        <v>0</v>
      </c>
    </row>
    <row r="108" spans="1:9" ht="22.5">
      <c r="A108" s="63">
        <v>100</v>
      </c>
      <c r="B108" s="64" t="s">
        <v>94</v>
      </c>
      <c r="C108" s="66">
        <v>807</v>
      </c>
      <c r="D108" s="27" t="s">
        <v>39</v>
      </c>
      <c r="E108" s="27" t="s">
        <v>63</v>
      </c>
      <c r="F108" s="27" t="s">
        <v>136</v>
      </c>
      <c r="G108" s="27" t="s">
        <v>43</v>
      </c>
      <c r="H108" s="62">
        <f>SUM(H109)</f>
        <v>942400</v>
      </c>
      <c r="I108" s="72">
        <f t="shared" ref="I108" si="42">SUM(I109)</f>
        <v>0</v>
      </c>
    </row>
    <row r="109" spans="1:9" ht="33.75">
      <c r="A109" s="63">
        <v>101</v>
      </c>
      <c r="B109" s="7" t="s">
        <v>44</v>
      </c>
      <c r="C109" s="66">
        <v>807</v>
      </c>
      <c r="D109" s="27" t="s">
        <v>39</v>
      </c>
      <c r="E109" s="27" t="s">
        <v>63</v>
      </c>
      <c r="F109" s="27" t="s">
        <v>136</v>
      </c>
      <c r="G109" s="27" t="s">
        <v>45</v>
      </c>
      <c r="H109" s="71">
        <v>942400</v>
      </c>
      <c r="I109" s="72">
        <v>0</v>
      </c>
    </row>
    <row r="110" spans="1:9">
      <c r="A110" s="25">
        <v>102</v>
      </c>
      <c r="B110" s="22" t="s">
        <v>13</v>
      </c>
      <c r="C110" s="26">
        <v>807</v>
      </c>
      <c r="D110" s="27" t="s">
        <v>68</v>
      </c>
      <c r="E110" s="27" t="s">
        <v>27</v>
      </c>
      <c r="F110" s="27"/>
      <c r="G110" s="27"/>
      <c r="H110" s="55">
        <f>SUM(H111)</f>
        <v>530890</v>
      </c>
      <c r="I110" s="68">
        <f t="shared" ref="I110" si="43">SUM(I111)</f>
        <v>228009.93</v>
      </c>
    </row>
    <row r="111" spans="1:9">
      <c r="A111" s="25">
        <v>103</v>
      </c>
      <c r="B111" s="22" t="s">
        <v>14</v>
      </c>
      <c r="C111" s="26">
        <v>807</v>
      </c>
      <c r="D111" s="27" t="s">
        <v>68</v>
      </c>
      <c r="E111" s="27" t="s">
        <v>60</v>
      </c>
      <c r="F111" s="27"/>
      <c r="G111" s="27"/>
      <c r="H111" s="55">
        <f t="shared" ref="H111:I112" si="44">SUM(H112)</f>
        <v>530890</v>
      </c>
      <c r="I111" s="68">
        <f t="shared" si="44"/>
        <v>228009.93</v>
      </c>
    </row>
    <row r="112" spans="1:9" ht="45">
      <c r="A112" s="25">
        <v>104</v>
      </c>
      <c r="B112" s="15" t="s">
        <v>107</v>
      </c>
      <c r="C112" s="26">
        <v>807</v>
      </c>
      <c r="D112" s="27" t="s">
        <v>68</v>
      </c>
      <c r="E112" s="27" t="s">
        <v>60</v>
      </c>
      <c r="F112" s="27" t="s">
        <v>52</v>
      </c>
      <c r="G112" s="27"/>
      <c r="H112" s="55">
        <f t="shared" si="44"/>
        <v>530890</v>
      </c>
      <c r="I112" s="68">
        <f t="shared" si="44"/>
        <v>228009.93</v>
      </c>
    </row>
    <row r="113" spans="1:9" ht="22.5">
      <c r="A113" s="25">
        <v>105</v>
      </c>
      <c r="B113" s="9" t="s">
        <v>119</v>
      </c>
      <c r="C113" s="26">
        <v>807</v>
      </c>
      <c r="D113" s="27" t="s">
        <v>68</v>
      </c>
      <c r="E113" s="27" t="s">
        <v>60</v>
      </c>
      <c r="F113" s="27" t="s">
        <v>69</v>
      </c>
      <c r="G113" s="27"/>
      <c r="H113" s="56">
        <f>SUM(H114+H117+H120)</f>
        <v>530890</v>
      </c>
      <c r="I113" s="67">
        <f t="shared" ref="I113" si="45">SUM(I114+I117+I120)</f>
        <v>228009.93</v>
      </c>
    </row>
    <row r="114" spans="1:9" ht="78.75">
      <c r="A114" s="25">
        <v>106</v>
      </c>
      <c r="B114" s="9" t="s">
        <v>128</v>
      </c>
      <c r="C114" s="26">
        <v>807</v>
      </c>
      <c r="D114" s="27" t="s">
        <v>68</v>
      </c>
      <c r="E114" s="27" t="s">
        <v>60</v>
      </c>
      <c r="F114" s="27" t="s">
        <v>70</v>
      </c>
      <c r="G114" s="27"/>
      <c r="H114" s="56">
        <f t="shared" ref="H114:I115" si="46">SUM(H115)</f>
        <v>287000</v>
      </c>
      <c r="I114" s="67">
        <f t="shared" si="46"/>
        <v>172231.93</v>
      </c>
    </row>
    <row r="115" spans="1:9" ht="22.5">
      <c r="A115" s="25">
        <v>107</v>
      </c>
      <c r="B115" s="33" t="s">
        <v>94</v>
      </c>
      <c r="C115" s="26">
        <v>807</v>
      </c>
      <c r="D115" s="27" t="s">
        <v>68</v>
      </c>
      <c r="E115" s="27" t="s">
        <v>60</v>
      </c>
      <c r="F115" s="27" t="s">
        <v>70</v>
      </c>
      <c r="G115" s="27" t="s">
        <v>43</v>
      </c>
      <c r="H115" s="56">
        <f t="shared" si="46"/>
        <v>287000</v>
      </c>
      <c r="I115" s="67">
        <f t="shared" si="46"/>
        <v>172231.93</v>
      </c>
    </row>
    <row r="116" spans="1:9" ht="33.75">
      <c r="A116" s="25">
        <v>108</v>
      </c>
      <c r="B116" s="7" t="s">
        <v>44</v>
      </c>
      <c r="C116" s="26">
        <v>807</v>
      </c>
      <c r="D116" s="27" t="s">
        <v>68</v>
      </c>
      <c r="E116" s="27" t="s">
        <v>60</v>
      </c>
      <c r="F116" s="27" t="s">
        <v>70</v>
      </c>
      <c r="G116" s="27" t="s">
        <v>45</v>
      </c>
      <c r="H116" s="56">
        <v>287000</v>
      </c>
      <c r="I116" s="67">
        <v>172231.93</v>
      </c>
    </row>
    <row r="117" spans="1:9" ht="78.75">
      <c r="A117" s="25">
        <v>109</v>
      </c>
      <c r="B117" s="65" t="s">
        <v>120</v>
      </c>
      <c r="C117" s="26">
        <v>807</v>
      </c>
      <c r="D117" s="27" t="s">
        <v>68</v>
      </c>
      <c r="E117" s="27" t="s">
        <v>60</v>
      </c>
      <c r="F117" s="27" t="s">
        <v>71</v>
      </c>
      <c r="G117" s="27"/>
      <c r="H117" s="56">
        <f>SUM(H118)</f>
        <v>228890</v>
      </c>
      <c r="I117" s="72">
        <f t="shared" ref="H117:I118" si="47">SUM(I118)</f>
        <v>40778</v>
      </c>
    </row>
    <row r="118" spans="1:9" ht="22.5">
      <c r="A118" s="25">
        <v>110</v>
      </c>
      <c r="B118" s="33" t="s">
        <v>94</v>
      </c>
      <c r="C118" s="26">
        <v>807</v>
      </c>
      <c r="D118" s="27" t="s">
        <v>68</v>
      </c>
      <c r="E118" s="27" t="s">
        <v>60</v>
      </c>
      <c r="F118" s="27" t="s">
        <v>71</v>
      </c>
      <c r="G118" s="27" t="s">
        <v>43</v>
      </c>
      <c r="H118" s="56">
        <f t="shared" si="47"/>
        <v>228890</v>
      </c>
      <c r="I118" s="72">
        <f t="shared" si="47"/>
        <v>40778</v>
      </c>
    </row>
    <row r="119" spans="1:9" ht="33.75">
      <c r="A119" s="25">
        <v>111</v>
      </c>
      <c r="B119" s="7" t="s">
        <v>44</v>
      </c>
      <c r="C119" s="26">
        <v>807</v>
      </c>
      <c r="D119" s="27" t="s">
        <v>68</v>
      </c>
      <c r="E119" s="27" t="s">
        <v>60</v>
      </c>
      <c r="F119" s="27" t="s">
        <v>71</v>
      </c>
      <c r="G119" s="27" t="s">
        <v>45</v>
      </c>
      <c r="H119" s="71">
        <v>228890</v>
      </c>
      <c r="I119" s="72">
        <v>40778</v>
      </c>
    </row>
    <row r="120" spans="1:9" ht="68.25" customHeight="1">
      <c r="A120" s="63">
        <v>112</v>
      </c>
      <c r="B120" s="65" t="s">
        <v>139</v>
      </c>
      <c r="C120" s="66">
        <v>807</v>
      </c>
      <c r="D120" s="27" t="s">
        <v>68</v>
      </c>
      <c r="E120" s="27" t="s">
        <v>60</v>
      </c>
      <c r="F120" s="27" t="s">
        <v>138</v>
      </c>
      <c r="G120" s="27"/>
      <c r="H120" s="62">
        <f>SUM(H121)</f>
        <v>15000</v>
      </c>
      <c r="I120" s="72">
        <f t="shared" ref="I120" si="48">SUM(I121)</f>
        <v>15000</v>
      </c>
    </row>
    <row r="121" spans="1:9" ht="22.5">
      <c r="A121" s="63">
        <v>113</v>
      </c>
      <c r="B121" s="64" t="s">
        <v>94</v>
      </c>
      <c r="C121" s="66">
        <v>807</v>
      </c>
      <c r="D121" s="27" t="s">
        <v>68</v>
      </c>
      <c r="E121" s="27" t="s">
        <v>60</v>
      </c>
      <c r="F121" s="27" t="s">
        <v>138</v>
      </c>
      <c r="G121" s="27" t="s">
        <v>43</v>
      </c>
      <c r="H121" s="62">
        <f>SUM(H122)</f>
        <v>15000</v>
      </c>
      <c r="I121" s="72">
        <f t="shared" ref="I121" si="49">SUM(I122)</f>
        <v>15000</v>
      </c>
    </row>
    <row r="122" spans="1:9" ht="33.75">
      <c r="A122" s="63">
        <v>114</v>
      </c>
      <c r="B122" s="7" t="s">
        <v>44</v>
      </c>
      <c r="C122" s="66">
        <v>807</v>
      </c>
      <c r="D122" s="27" t="s">
        <v>68</v>
      </c>
      <c r="E122" s="27" t="s">
        <v>60</v>
      </c>
      <c r="F122" s="27" t="s">
        <v>138</v>
      </c>
      <c r="G122" s="27" t="s">
        <v>45</v>
      </c>
      <c r="H122" s="71">
        <v>15000</v>
      </c>
      <c r="I122" s="72">
        <v>15000</v>
      </c>
    </row>
    <row r="123" spans="1:9">
      <c r="A123" s="17">
        <v>115</v>
      </c>
      <c r="B123" s="9" t="s">
        <v>15</v>
      </c>
      <c r="C123" s="26">
        <v>807</v>
      </c>
      <c r="D123" s="27" t="s">
        <v>72</v>
      </c>
      <c r="E123" s="27" t="s">
        <v>27</v>
      </c>
      <c r="F123" s="27"/>
      <c r="G123" s="27"/>
      <c r="H123" s="56">
        <f t="shared" ref="H123:I124" si="50">SUM(H124)</f>
        <v>4888532.05</v>
      </c>
      <c r="I123" s="72">
        <f t="shared" si="50"/>
        <v>3257480</v>
      </c>
    </row>
    <row r="124" spans="1:9">
      <c r="A124" s="17">
        <v>116</v>
      </c>
      <c r="B124" s="9" t="s">
        <v>16</v>
      </c>
      <c r="C124" s="26">
        <v>807</v>
      </c>
      <c r="D124" s="27" t="s">
        <v>72</v>
      </c>
      <c r="E124" s="27" t="s">
        <v>26</v>
      </c>
      <c r="F124" s="27"/>
      <c r="G124" s="27"/>
      <c r="H124" s="56">
        <f t="shared" si="50"/>
        <v>4888532.05</v>
      </c>
      <c r="I124" s="72">
        <f t="shared" si="50"/>
        <v>3257480</v>
      </c>
    </row>
    <row r="125" spans="1:9" ht="33.75">
      <c r="A125" s="17">
        <v>117</v>
      </c>
      <c r="B125" s="9" t="s">
        <v>113</v>
      </c>
      <c r="C125" s="26">
        <v>807</v>
      </c>
      <c r="D125" s="27" t="s">
        <v>72</v>
      </c>
      <c r="E125" s="27" t="s">
        <v>26</v>
      </c>
      <c r="F125" s="27" t="s">
        <v>73</v>
      </c>
      <c r="G125" s="27"/>
      <c r="H125" s="55">
        <f>SUM(H126+H136)</f>
        <v>4888532.05</v>
      </c>
      <c r="I125" s="55">
        <f>SUM(I126+I136)</f>
        <v>3257480</v>
      </c>
    </row>
    <row r="126" spans="1:9" ht="22.5">
      <c r="A126" s="17">
        <v>118</v>
      </c>
      <c r="B126" s="9" t="s">
        <v>114</v>
      </c>
      <c r="C126" s="26">
        <v>807</v>
      </c>
      <c r="D126" s="27" t="s">
        <v>72</v>
      </c>
      <c r="E126" s="27" t="s">
        <v>26</v>
      </c>
      <c r="F126" s="27" t="s">
        <v>74</v>
      </c>
      <c r="G126" s="27"/>
      <c r="H126" s="56">
        <f>SUM(H127+H130+H133)</f>
        <v>3991908.05</v>
      </c>
      <c r="I126" s="75">
        <f>SUM(I127+I130+I133)</f>
        <v>2585000</v>
      </c>
    </row>
    <row r="127" spans="1:9" ht="67.5" customHeight="1">
      <c r="A127" s="17">
        <v>119</v>
      </c>
      <c r="B127" s="9" t="s">
        <v>115</v>
      </c>
      <c r="C127" s="26">
        <v>807</v>
      </c>
      <c r="D127" s="27" t="s">
        <v>72</v>
      </c>
      <c r="E127" s="27" t="s">
        <v>26</v>
      </c>
      <c r="F127" s="27" t="s">
        <v>75</v>
      </c>
      <c r="G127" s="27"/>
      <c r="H127" s="56">
        <f t="shared" ref="H127:I128" si="51">SUM(H128)</f>
        <v>3818361</v>
      </c>
      <c r="I127" s="72">
        <f t="shared" si="51"/>
        <v>2521000</v>
      </c>
    </row>
    <row r="128" spans="1:9" ht="33.75">
      <c r="A128" s="17">
        <v>120</v>
      </c>
      <c r="B128" s="9" t="s">
        <v>76</v>
      </c>
      <c r="C128" s="26">
        <v>807</v>
      </c>
      <c r="D128" s="27" t="s">
        <v>72</v>
      </c>
      <c r="E128" s="27" t="s">
        <v>26</v>
      </c>
      <c r="F128" s="27" t="s">
        <v>75</v>
      </c>
      <c r="G128" s="27" t="s">
        <v>77</v>
      </c>
      <c r="H128" s="56">
        <f t="shared" si="51"/>
        <v>3818361</v>
      </c>
      <c r="I128" s="72">
        <f t="shared" si="51"/>
        <v>2521000</v>
      </c>
    </row>
    <row r="129" spans="1:9">
      <c r="A129" s="17">
        <v>121</v>
      </c>
      <c r="B129" s="9" t="s">
        <v>78</v>
      </c>
      <c r="C129" s="26">
        <v>807</v>
      </c>
      <c r="D129" s="27" t="s">
        <v>72</v>
      </c>
      <c r="E129" s="27" t="s">
        <v>26</v>
      </c>
      <c r="F129" s="27" t="s">
        <v>75</v>
      </c>
      <c r="G129" s="27" t="s">
        <v>79</v>
      </c>
      <c r="H129" s="56">
        <v>3818361</v>
      </c>
      <c r="I129" s="72">
        <v>2521000</v>
      </c>
    </row>
    <row r="130" spans="1:9" ht="78.75">
      <c r="A130" s="17">
        <v>122</v>
      </c>
      <c r="B130" s="9" t="s">
        <v>145</v>
      </c>
      <c r="C130" s="74">
        <v>807</v>
      </c>
      <c r="D130" s="27" t="s">
        <v>72</v>
      </c>
      <c r="E130" s="27" t="s">
        <v>26</v>
      </c>
      <c r="F130" s="27" t="s">
        <v>144</v>
      </c>
      <c r="G130" s="27"/>
      <c r="H130" s="72">
        <f>SUM(H131)</f>
        <v>107900</v>
      </c>
      <c r="I130" s="72">
        <f>SUM(I131)</f>
        <v>64000</v>
      </c>
    </row>
    <row r="131" spans="1:9" ht="33.75">
      <c r="A131" s="17">
        <v>123</v>
      </c>
      <c r="B131" s="9" t="s">
        <v>76</v>
      </c>
      <c r="C131" s="74">
        <v>807</v>
      </c>
      <c r="D131" s="27" t="s">
        <v>72</v>
      </c>
      <c r="E131" s="27" t="s">
        <v>26</v>
      </c>
      <c r="F131" s="27" t="s">
        <v>144</v>
      </c>
      <c r="G131" s="27" t="s">
        <v>77</v>
      </c>
      <c r="H131" s="72">
        <f>SUM(H132)</f>
        <v>107900</v>
      </c>
      <c r="I131" s="72">
        <f>SUM(I132)</f>
        <v>64000</v>
      </c>
    </row>
    <row r="132" spans="1:9">
      <c r="A132" s="17">
        <v>124</v>
      </c>
      <c r="B132" s="9" t="s">
        <v>78</v>
      </c>
      <c r="C132" s="74">
        <v>807</v>
      </c>
      <c r="D132" s="27" t="s">
        <v>72</v>
      </c>
      <c r="E132" s="27" t="s">
        <v>26</v>
      </c>
      <c r="F132" s="27" t="s">
        <v>144</v>
      </c>
      <c r="G132" s="27" t="s">
        <v>79</v>
      </c>
      <c r="H132" s="72">
        <v>107900</v>
      </c>
      <c r="I132" s="72">
        <v>64000</v>
      </c>
    </row>
    <row r="133" spans="1:9" ht="111" customHeight="1">
      <c r="A133" s="17">
        <v>125</v>
      </c>
      <c r="B133" s="7" t="s">
        <v>151</v>
      </c>
      <c r="C133" s="78">
        <v>807</v>
      </c>
      <c r="D133" s="27" t="s">
        <v>72</v>
      </c>
      <c r="E133" s="27" t="s">
        <v>26</v>
      </c>
      <c r="F133" s="27" t="s">
        <v>150</v>
      </c>
      <c r="G133" s="27"/>
      <c r="H133" s="76">
        <f>SUM(H134)</f>
        <v>65647.05</v>
      </c>
      <c r="I133" s="76">
        <f>SUM(I134)</f>
        <v>0</v>
      </c>
    </row>
    <row r="134" spans="1:9" ht="33.75">
      <c r="A134" s="17">
        <v>126</v>
      </c>
      <c r="B134" s="9" t="s">
        <v>76</v>
      </c>
      <c r="C134" s="78">
        <v>807</v>
      </c>
      <c r="D134" s="27" t="s">
        <v>72</v>
      </c>
      <c r="E134" s="27" t="s">
        <v>26</v>
      </c>
      <c r="F134" s="27" t="s">
        <v>150</v>
      </c>
      <c r="G134" s="27" t="s">
        <v>77</v>
      </c>
      <c r="H134" s="76">
        <f>SUM(H135)</f>
        <v>65647.05</v>
      </c>
      <c r="I134" s="76">
        <f>SUM(I135)</f>
        <v>0</v>
      </c>
    </row>
    <row r="135" spans="1:9" ht="15" customHeight="1">
      <c r="A135" s="17">
        <v>127</v>
      </c>
      <c r="B135" s="9" t="s">
        <v>78</v>
      </c>
      <c r="C135" s="78">
        <v>807</v>
      </c>
      <c r="D135" s="27" t="s">
        <v>72</v>
      </c>
      <c r="E135" s="27" t="s">
        <v>26</v>
      </c>
      <c r="F135" s="27" t="s">
        <v>150</v>
      </c>
      <c r="G135" s="27" t="s">
        <v>79</v>
      </c>
      <c r="H135" s="76">
        <v>65647.05</v>
      </c>
      <c r="I135" s="75">
        <v>0</v>
      </c>
    </row>
    <row r="136" spans="1:9" ht="22.5">
      <c r="A136" s="17">
        <v>128</v>
      </c>
      <c r="B136" s="9" t="s">
        <v>116</v>
      </c>
      <c r="C136" s="31">
        <v>807</v>
      </c>
      <c r="D136" s="27" t="s">
        <v>72</v>
      </c>
      <c r="E136" s="27" t="s">
        <v>26</v>
      </c>
      <c r="F136" s="27" t="s">
        <v>89</v>
      </c>
      <c r="G136" s="27"/>
      <c r="H136" s="56">
        <f>SUM(H137)</f>
        <v>896624</v>
      </c>
      <c r="I136" s="72">
        <f t="shared" ref="I136" si="52">SUM(I137)</f>
        <v>672480</v>
      </c>
    </row>
    <row r="137" spans="1:9" ht="57" customHeight="1">
      <c r="A137" s="17">
        <v>129</v>
      </c>
      <c r="B137" s="9" t="s">
        <v>125</v>
      </c>
      <c r="C137" s="31">
        <v>807</v>
      </c>
      <c r="D137" s="27" t="s">
        <v>72</v>
      </c>
      <c r="E137" s="27" t="s">
        <v>26</v>
      </c>
      <c r="F137" s="27" t="s">
        <v>90</v>
      </c>
      <c r="G137" s="27"/>
      <c r="H137" s="56">
        <f>SUM(H138)</f>
        <v>896624</v>
      </c>
      <c r="I137" s="72">
        <f t="shared" ref="I137" si="53">SUM(I138)</f>
        <v>672480</v>
      </c>
    </row>
    <row r="138" spans="1:9">
      <c r="A138" s="17">
        <v>130</v>
      </c>
      <c r="B138" s="9" t="s">
        <v>86</v>
      </c>
      <c r="C138" s="31">
        <v>807</v>
      </c>
      <c r="D138" s="27" t="s">
        <v>72</v>
      </c>
      <c r="E138" s="27" t="s">
        <v>26</v>
      </c>
      <c r="F138" s="27" t="s">
        <v>90</v>
      </c>
      <c r="G138" s="27" t="s">
        <v>87</v>
      </c>
      <c r="H138" s="56">
        <f>SUM(H139)</f>
        <v>896624</v>
      </c>
      <c r="I138" s="72">
        <f t="shared" ref="I138" si="54">SUM(I139)</f>
        <v>672480</v>
      </c>
    </row>
    <row r="139" spans="1:9">
      <c r="A139" s="17">
        <v>131</v>
      </c>
      <c r="B139" s="9" t="s">
        <v>93</v>
      </c>
      <c r="C139" s="31">
        <v>807</v>
      </c>
      <c r="D139" s="27" t="s">
        <v>72</v>
      </c>
      <c r="E139" s="27" t="s">
        <v>26</v>
      </c>
      <c r="F139" s="27" t="s">
        <v>90</v>
      </c>
      <c r="G139" s="27" t="s">
        <v>92</v>
      </c>
      <c r="H139" s="56">
        <v>896624</v>
      </c>
      <c r="I139" s="72">
        <v>672480</v>
      </c>
    </row>
    <row r="140" spans="1:9">
      <c r="A140" s="17">
        <v>132</v>
      </c>
      <c r="B140" s="9" t="s">
        <v>17</v>
      </c>
      <c r="C140" s="26">
        <v>807</v>
      </c>
      <c r="D140" s="27" t="s">
        <v>47</v>
      </c>
      <c r="E140" s="27" t="s">
        <v>27</v>
      </c>
      <c r="F140" s="27"/>
      <c r="G140" s="27"/>
      <c r="H140" s="56">
        <f t="shared" ref="H140:I143" si="55">SUM(H141)</f>
        <v>5000</v>
      </c>
      <c r="I140" s="72">
        <f t="shared" si="55"/>
        <v>0</v>
      </c>
    </row>
    <row r="141" spans="1:9">
      <c r="A141" s="17">
        <v>133</v>
      </c>
      <c r="B141" s="9" t="s">
        <v>82</v>
      </c>
      <c r="C141" s="26">
        <v>807</v>
      </c>
      <c r="D141" s="27" t="s">
        <v>47</v>
      </c>
      <c r="E141" s="27" t="s">
        <v>28</v>
      </c>
      <c r="F141" s="27"/>
      <c r="G141" s="27"/>
      <c r="H141" s="56">
        <f t="shared" si="55"/>
        <v>5000</v>
      </c>
      <c r="I141" s="72">
        <f t="shared" si="55"/>
        <v>0</v>
      </c>
    </row>
    <row r="142" spans="1:9" ht="32.25" customHeight="1">
      <c r="A142" s="17">
        <v>134</v>
      </c>
      <c r="B142" s="9" t="s">
        <v>113</v>
      </c>
      <c r="C142" s="26">
        <v>807</v>
      </c>
      <c r="D142" s="27" t="s">
        <v>47</v>
      </c>
      <c r="E142" s="27" t="s">
        <v>28</v>
      </c>
      <c r="F142" s="27" t="s">
        <v>73</v>
      </c>
      <c r="G142" s="27"/>
      <c r="H142" s="56">
        <f t="shared" si="55"/>
        <v>5000</v>
      </c>
      <c r="I142" s="72">
        <f t="shared" si="55"/>
        <v>0</v>
      </c>
    </row>
    <row r="143" spans="1:9" ht="33.75">
      <c r="A143" s="17">
        <v>135</v>
      </c>
      <c r="B143" s="9" t="s">
        <v>126</v>
      </c>
      <c r="C143" s="26">
        <v>807</v>
      </c>
      <c r="D143" s="27" t="s">
        <v>47</v>
      </c>
      <c r="E143" s="27" t="s">
        <v>28</v>
      </c>
      <c r="F143" s="27" t="s">
        <v>83</v>
      </c>
      <c r="G143" s="27"/>
      <c r="H143" s="56">
        <f t="shared" si="55"/>
        <v>5000</v>
      </c>
      <c r="I143" s="72">
        <f t="shared" si="55"/>
        <v>0</v>
      </c>
    </row>
    <row r="144" spans="1:9" ht="90.75" customHeight="1">
      <c r="A144" s="17">
        <v>136</v>
      </c>
      <c r="B144" s="9" t="s">
        <v>127</v>
      </c>
      <c r="C144" s="26">
        <v>807</v>
      </c>
      <c r="D144" s="27" t="s">
        <v>47</v>
      </c>
      <c r="E144" s="27" t="s">
        <v>28</v>
      </c>
      <c r="F144" s="27" t="s">
        <v>84</v>
      </c>
      <c r="G144" s="27"/>
      <c r="H144" s="56">
        <f t="shared" ref="H144:I145" si="56">SUM(H145)</f>
        <v>5000</v>
      </c>
      <c r="I144" s="72">
        <f t="shared" si="56"/>
        <v>0</v>
      </c>
    </row>
    <row r="145" spans="1:9" ht="33.75">
      <c r="A145" s="17">
        <v>137</v>
      </c>
      <c r="B145" s="9" t="s">
        <v>76</v>
      </c>
      <c r="C145" s="26">
        <v>807</v>
      </c>
      <c r="D145" s="27" t="s">
        <v>47</v>
      </c>
      <c r="E145" s="27" t="s">
        <v>28</v>
      </c>
      <c r="F145" s="27" t="s">
        <v>84</v>
      </c>
      <c r="G145" s="27" t="s">
        <v>77</v>
      </c>
      <c r="H145" s="56">
        <f t="shared" si="56"/>
        <v>5000</v>
      </c>
      <c r="I145" s="72">
        <f t="shared" si="56"/>
        <v>0</v>
      </c>
    </row>
    <row r="146" spans="1:9">
      <c r="A146" s="17">
        <v>138</v>
      </c>
      <c r="B146" s="9" t="s">
        <v>78</v>
      </c>
      <c r="C146" s="26">
        <v>807</v>
      </c>
      <c r="D146" s="27" t="s">
        <v>47</v>
      </c>
      <c r="E146" s="27" t="s">
        <v>28</v>
      </c>
      <c r="F146" s="27" t="s">
        <v>84</v>
      </c>
      <c r="G146" s="27" t="s">
        <v>79</v>
      </c>
      <c r="H146" s="56">
        <v>5000</v>
      </c>
      <c r="I146" s="72">
        <v>0</v>
      </c>
    </row>
    <row r="147" spans="1:9">
      <c r="A147" s="17">
        <v>139</v>
      </c>
      <c r="B147" s="10" t="s">
        <v>91</v>
      </c>
      <c r="C147" s="29"/>
      <c r="D147" s="30"/>
      <c r="E147" s="30"/>
      <c r="F147" s="30"/>
      <c r="G147" s="30"/>
      <c r="H147" s="68">
        <f>SUM(H8)</f>
        <v>9435404.25</v>
      </c>
      <c r="I147" s="68">
        <f>SUM(I8)</f>
        <v>5489087.96</v>
      </c>
    </row>
  </sheetData>
  <mergeCells count="11">
    <mergeCell ref="B4:I4"/>
    <mergeCell ref="B5:I5"/>
    <mergeCell ref="H74:H75"/>
    <mergeCell ref="I74:I75"/>
    <mergeCell ref="A74:A75"/>
    <mergeCell ref="B74:B75"/>
    <mergeCell ref="C74:C75"/>
    <mergeCell ref="E74:E75"/>
    <mergeCell ref="F74:F75"/>
    <mergeCell ref="G74:G75"/>
    <mergeCell ref="D74:D75"/>
  </mergeCells>
  <pageMargins left="0.7" right="0.7" top="0.75" bottom="0.75" header="0.3" footer="0.3"/>
  <pageSetup paperSize="9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2015-10-22T03:22:35Z</dcterms:modified>
</cp:coreProperties>
</file>