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 5" sheetId="1" r:id="rId1"/>
    <sheet name="прил 6" sheetId="2" r:id="rId2"/>
    <sheet name="прил 7" sheetId="4" r:id="rId3"/>
  </sheets>
  <calcPr calcId="125725"/>
</workbook>
</file>

<file path=xl/calcChain.xml><?xml version="1.0" encoding="utf-8"?>
<calcChain xmlns="http://schemas.openxmlformats.org/spreadsheetml/2006/main">
  <c r="F18" i="1"/>
  <c r="G18"/>
  <c r="E18"/>
  <c r="H50" i="4"/>
  <c r="I50"/>
  <c r="G50"/>
  <c r="H66"/>
  <c r="I66"/>
  <c r="G66"/>
  <c r="H67"/>
  <c r="I67"/>
  <c r="G67"/>
  <c r="H68"/>
  <c r="I68"/>
  <c r="G68"/>
  <c r="H69"/>
  <c r="I69"/>
  <c r="G69"/>
  <c r="I72" i="2"/>
  <c r="J72"/>
  <c r="I82"/>
  <c r="J82"/>
  <c r="I83"/>
  <c r="J83"/>
  <c r="H83"/>
  <c r="H82" s="1"/>
  <c r="H72" s="1"/>
  <c r="I84"/>
  <c r="J84"/>
  <c r="H84"/>
  <c r="G116" i="4" l="1"/>
  <c r="G96" s="1"/>
  <c r="G117"/>
  <c r="H71"/>
  <c r="I71"/>
  <c r="G71"/>
  <c r="H82"/>
  <c r="H83"/>
  <c r="G82"/>
  <c r="H96"/>
  <c r="I96"/>
  <c r="H66" i="2"/>
  <c r="I70"/>
  <c r="J70"/>
  <c r="H70"/>
  <c r="G28" i="1"/>
  <c r="F28"/>
  <c r="F11"/>
  <c r="G11"/>
  <c r="E11"/>
  <c r="F21"/>
  <c r="G21"/>
  <c r="E21"/>
  <c r="E16"/>
  <c r="F16"/>
  <c r="G16"/>
  <c r="I93" i="2"/>
  <c r="I94"/>
  <c r="J94"/>
  <c r="J93" s="1"/>
  <c r="I104"/>
  <c r="J104"/>
  <c r="H48" i="4"/>
  <c r="H47" s="1"/>
  <c r="H46" s="1"/>
  <c r="H45" s="1"/>
  <c r="I48"/>
  <c r="I47" s="1"/>
  <c r="I46" s="1"/>
  <c r="I45" s="1"/>
  <c r="G48"/>
  <c r="G47" s="1"/>
  <c r="G46" s="1"/>
  <c r="G45" s="1"/>
  <c r="H94" i="2"/>
  <c r="H93" s="1"/>
  <c r="E23" i="1"/>
  <c r="E28" s="1"/>
  <c r="H27" i="4" l="1"/>
  <c r="H26" s="1"/>
  <c r="H25" s="1"/>
  <c r="I27"/>
  <c r="I26" s="1"/>
  <c r="I25" s="1"/>
  <c r="G27"/>
  <c r="G26" s="1"/>
  <c r="I46" i="2"/>
  <c r="J46"/>
  <c r="H46"/>
  <c r="H21" i="4"/>
  <c r="I21"/>
  <c r="G21"/>
  <c r="I44" i="2"/>
  <c r="J44"/>
  <c r="H44"/>
  <c r="I52"/>
  <c r="I51" s="1"/>
  <c r="J52"/>
  <c r="J51" s="1"/>
  <c r="H52"/>
  <c r="H51" s="1"/>
  <c r="I49"/>
  <c r="I48" s="1"/>
  <c r="J49"/>
  <c r="J48" s="1"/>
  <c r="H49"/>
  <c r="H48" s="1"/>
  <c r="I115"/>
  <c r="I114" s="1"/>
  <c r="I113" s="1"/>
  <c r="J115"/>
  <c r="J114" s="1"/>
  <c r="J113" s="1"/>
  <c r="H115"/>
  <c r="H114" s="1"/>
  <c r="H113" s="1"/>
  <c r="I22"/>
  <c r="I21" s="1"/>
  <c r="J22"/>
  <c r="J21" s="1"/>
  <c r="H22"/>
  <c r="H21" s="1"/>
  <c r="I128" i="4"/>
  <c r="I127" s="1"/>
  <c r="I126" s="1"/>
  <c r="I125" s="1"/>
  <c r="H128"/>
  <c r="H127" s="1"/>
  <c r="H126" s="1"/>
  <c r="H125" s="1"/>
  <c r="G128"/>
  <c r="G127" s="1"/>
  <c r="G126" s="1"/>
  <c r="G125" s="1"/>
  <c r="I123"/>
  <c r="I122" s="1"/>
  <c r="I121" s="1"/>
  <c r="H123"/>
  <c r="H122" s="1"/>
  <c r="H121" s="1"/>
  <c r="G123"/>
  <c r="G122" s="1"/>
  <c r="G121" s="1"/>
  <c r="I119"/>
  <c r="I118" s="1"/>
  <c r="I117" s="1"/>
  <c r="H119"/>
  <c r="H118" s="1"/>
  <c r="H117" s="1"/>
  <c r="G119"/>
  <c r="G118" s="1"/>
  <c r="I114"/>
  <c r="I113" s="1"/>
  <c r="I112" s="1"/>
  <c r="I111" s="1"/>
  <c r="H114"/>
  <c r="H113" s="1"/>
  <c r="H112" s="1"/>
  <c r="H111" s="1"/>
  <c r="G114"/>
  <c r="G113" s="1"/>
  <c r="G112" s="1"/>
  <c r="G111" s="1"/>
  <c r="I109"/>
  <c r="I108" s="1"/>
  <c r="I107" s="1"/>
  <c r="H109"/>
  <c r="H108" s="1"/>
  <c r="H107" s="1"/>
  <c r="G109"/>
  <c r="G108" s="1"/>
  <c r="G107" s="1"/>
  <c r="I105"/>
  <c r="I104" s="1"/>
  <c r="I103" s="1"/>
  <c r="H105"/>
  <c r="H104" s="1"/>
  <c r="H103" s="1"/>
  <c r="G105"/>
  <c r="G104" s="1"/>
  <c r="G103" s="1"/>
  <c r="I100"/>
  <c r="I99" s="1"/>
  <c r="I98" s="1"/>
  <c r="I97" s="1"/>
  <c r="H100"/>
  <c r="H99" s="1"/>
  <c r="H98" s="1"/>
  <c r="H97" s="1"/>
  <c r="G100"/>
  <c r="G99" s="1"/>
  <c r="G98" s="1"/>
  <c r="G97" s="1"/>
  <c r="I93"/>
  <c r="I92" s="1"/>
  <c r="I91" s="1"/>
  <c r="I90" s="1"/>
  <c r="I89" s="1"/>
  <c r="H93"/>
  <c r="H92" s="1"/>
  <c r="H91" s="1"/>
  <c r="H90" s="1"/>
  <c r="H89" s="1"/>
  <c r="G93"/>
  <c r="G92" s="1"/>
  <c r="G91" s="1"/>
  <c r="G90" s="1"/>
  <c r="G89" s="1"/>
  <c r="I87"/>
  <c r="I86" s="1"/>
  <c r="I85" s="1"/>
  <c r="I84" s="1"/>
  <c r="I83" s="1"/>
  <c r="I82" s="1"/>
  <c r="H87"/>
  <c r="H86" s="1"/>
  <c r="H85" s="1"/>
  <c r="H84" s="1"/>
  <c r="G87"/>
  <c r="G86" s="1"/>
  <c r="G85" s="1"/>
  <c r="G84" s="1"/>
  <c r="G83" s="1"/>
  <c r="I80"/>
  <c r="I79" s="1"/>
  <c r="I78" s="1"/>
  <c r="I77" s="1"/>
  <c r="H80"/>
  <c r="H79" s="1"/>
  <c r="H78" s="1"/>
  <c r="H77" s="1"/>
  <c r="G80"/>
  <c r="G79" s="1"/>
  <c r="G78" s="1"/>
  <c r="G77" s="1"/>
  <c r="I75"/>
  <c r="I74" s="1"/>
  <c r="I73" s="1"/>
  <c r="I72" s="1"/>
  <c r="H75"/>
  <c r="H74" s="1"/>
  <c r="H73" s="1"/>
  <c r="H72" s="1"/>
  <c r="G75"/>
  <c r="G74" s="1"/>
  <c r="G73" s="1"/>
  <c r="G72" s="1"/>
  <c r="I64"/>
  <c r="I63" s="1"/>
  <c r="I62" s="1"/>
  <c r="I61" s="1"/>
  <c r="H64"/>
  <c r="H63" s="1"/>
  <c r="H62" s="1"/>
  <c r="H61" s="1"/>
  <c r="G64"/>
  <c r="G63"/>
  <c r="G62" s="1"/>
  <c r="G61" s="1"/>
  <c r="I59"/>
  <c r="I58" s="1"/>
  <c r="I57" s="1"/>
  <c r="I56" s="1"/>
  <c r="H59"/>
  <c r="H58" s="1"/>
  <c r="H57" s="1"/>
  <c r="H56" s="1"/>
  <c r="G59"/>
  <c r="G58" s="1"/>
  <c r="G57" s="1"/>
  <c r="G56" s="1"/>
  <c r="I54"/>
  <c r="I53" s="1"/>
  <c r="I52" s="1"/>
  <c r="I51" s="1"/>
  <c r="H54"/>
  <c r="H53" s="1"/>
  <c r="H52" s="1"/>
  <c r="H51" s="1"/>
  <c r="G54"/>
  <c r="G53" s="1"/>
  <c r="G52" s="1"/>
  <c r="G51" s="1"/>
  <c r="I43"/>
  <c r="I42" s="1"/>
  <c r="I41" s="1"/>
  <c r="I40" s="1"/>
  <c r="I39" s="1"/>
  <c r="H43"/>
  <c r="H42" s="1"/>
  <c r="H41" s="1"/>
  <c r="H40" s="1"/>
  <c r="H39" s="1"/>
  <c r="G43"/>
  <c r="G42"/>
  <c r="G41" s="1"/>
  <c r="G40" s="1"/>
  <c r="G39" s="1"/>
  <c r="I37"/>
  <c r="I36" s="1"/>
  <c r="I35" s="1"/>
  <c r="I34" s="1"/>
  <c r="H37"/>
  <c r="H36" s="1"/>
  <c r="H35" s="1"/>
  <c r="H34" s="1"/>
  <c r="G37"/>
  <c r="G36" s="1"/>
  <c r="G35" s="1"/>
  <c r="G34" s="1"/>
  <c r="I32"/>
  <c r="I31" s="1"/>
  <c r="I30" s="1"/>
  <c r="I29" s="1"/>
  <c r="H32"/>
  <c r="H31" s="1"/>
  <c r="H30" s="1"/>
  <c r="H29" s="1"/>
  <c r="G32"/>
  <c r="G31" s="1"/>
  <c r="G30" s="1"/>
  <c r="G29" s="1"/>
  <c r="I23"/>
  <c r="H23"/>
  <c r="G23"/>
  <c r="I16"/>
  <c r="I15" s="1"/>
  <c r="I14" s="1"/>
  <c r="I13" s="1"/>
  <c r="H16"/>
  <c r="H15" s="1"/>
  <c r="H14" s="1"/>
  <c r="H13" s="1"/>
  <c r="G16"/>
  <c r="G15" s="1"/>
  <c r="G14" s="1"/>
  <c r="G13" s="1"/>
  <c r="J111" i="2"/>
  <c r="J110" s="1"/>
  <c r="J109" s="1"/>
  <c r="I111"/>
  <c r="I110" s="1"/>
  <c r="I109" s="1"/>
  <c r="H111"/>
  <c r="H110" s="1"/>
  <c r="H109" s="1"/>
  <c r="H104"/>
  <c r="H103" s="1"/>
  <c r="J103"/>
  <c r="I103"/>
  <c r="J101"/>
  <c r="J100" s="1"/>
  <c r="I101"/>
  <c r="I100" s="1"/>
  <c r="H101"/>
  <c r="H100" s="1"/>
  <c r="I99"/>
  <c r="I98" s="1"/>
  <c r="I97" s="1"/>
  <c r="I96" s="1"/>
  <c r="J91"/>
  <c r="I91"/>
  <c r="I90" s="1"/>
  <c r="I89" s="1"/>
  <c r="I88" s="1"/>
  <c r="I87" s="1"/>
  <c r="I86" s="1"/>
  <c r="H91"/>
  <c r="H90" s="1"/>
  <c r="H89" s="1"/>
  <c r="J90"/>
  <c r="J89" s="1"/>
  <c r="J88" s="1"/>
  <c r="J87" s="1"/>
  <c r="J86" s="1"/>
  <c r="J80"/>
  <c r="I80"/>
  <c r="I79" s="1"/>
  <c r="H80"/>
  <c r="H79" s="1"/>
  <c r="J79"/>
  <c r="J77"/>
  <c r="J76" s="1"/>
  <c r="I77"/>
  <c r="I76" s="1"/>
  <c r="H77"/>
  <c r="H76" s="1"/>
  <c r="J68"/>
  <c r="J66" s="1"/>
  <c r="J65" s="1"/>
  <c r="J64" s="1"/>
  <c r="J63" s="1"/>
  <c r="J62" s="1"/>
  <c r="I68"/>
  <c r="I66" s="1"/>
  <c r="I65" s="1"/>
  <c r="I64" s="1"/>
  <c r="I63" s="1"/>
  <c r="I62" s="1"/>
  <c r="H68"/>
  <c r="H65" s="1"/>
  <c r="H64" s="1"/>
  <c r="H63" s="1"/>
  <c r="H62" s="1"/>
  <c r="J60"/>
  <c r="J59" s="1"/>
  <c r="J58" s="1"/>
  <c r="I60"/>
  <c r="I59" s="1"/>
  <c r="I58" s="1"/>
  <c r="H60"/>
  <c r="H59" s="1"/>
  <c r="H58" s="1"/>
  <c r="J56"/>
  <c r="I56"/>
  <c r="I55" s="1"/>
  <c r="I54" s="1"/>
  <c r="H56"/>
  <c r="H55" s="1"/>
  <c r="H54" s="1"/>
  <c r="J55"/>
  <c r="J54" s="1"/>
  <c r="J38"/>
  <c r="J37" s="1"/>
  <c r="J36" s="1"/>
  <c r="J35" s="1"/>
  <c r="J34" s="1"/>
  <c r="I38"/>
  <c r="I37" s="1"/>
  <c r="I36" s="1"/>
  <c r="I35" s="1"/>
  <c r="I34" s="1"/>
  <c r="H38"/>
  <c r="H37" s="1"/>
  <c r="H36" s="1"/>
  <c r="H35" s="1"/>
  <c r="H34" s="1"/>
  <c r="J32"/>
  <c r="J31" s="1"/>
  <c r="I32"/>
  <c r="I31" s="1"/>
  <c r="H32"/>
  <c r="H31" s="1"/>
  <c r="J29"/>
  <c r="I29"/>
  <c r="H29"/>
  <c r="J27"/>
  <c r="J26" s="1"/>
  <c r="I27"/>
  <c r="H27"/>
  <c r="J16"/>
  <c r="J15" s="1"/>
  <c r="J14" s="1"/>
  <c r="J13" s="1"/>
  <c r="J12" s="1"/>
  <c r="I16"/>
  <c r="I15" s="1"/>
  <c r="I14" s="1"/>
  <c r="I13" s="1"/>
  <c r="I12" s="1"/>
  <c r="H16"/>
  <c r="H15" s="1"/>
  <c r="H14" s="1"/>
  <c r="H13" s="1"/>
  <c r="H12" s="1"/>
  <c r="G25" i="1"/>
  <c r="F25"/>
  <c r="E25"/>
  <c r="G23"/>
  <c r="F23"/>
  <c r="H102" i="4" l="1"/>
  <c r="I102"/>
  <c r="G102"/>
  <c r="J43" i="2"/>
  <c r="J42" s="1"/>
  <c r="J41" s="1"/>
  <c r="J40" s="1"/>
  <c r="H99"/>
  <c r="H98" s="1"/>
  <c r="H97" s="1"/>
  <c r="H96" s="1"/>
  <c r="J99"/>
  <c r="J98" s="1"/>
  <c r="J97" s="1"/>
  <c r="J96" s="1"/>
  <c r="J20"/>
  <c r="J19" s="1"/>
  <c r="H75"/>
  <c r="H74" s="1"/>
  <c r="H73" s="1"/>
  <c r="J75"/>
  <c r="J74" s="1"/>
  <c r="J73" s="1"/>
  <c r="I20"/>
  <c r="I19" s="1"/>
  <c r="H20"/>
  <c r="H19" s="1"/>
  <c r="I26"/>
  <c r="H26"/>
  <c r="I75"/>
  <c r="I74" s="1"/>
  <c r="I73" s="1"/>
  <c r="J25"/>
  <c r="J24" s="1"/>
  <c r="I25"/>
  <c r="I24" s="1"/>
  <c r="H25"/>
  <c r="H24" s="1"/>
  <c r="I43"/>
  <c r="I42" s="1"/>
  <c r="I41" s="1"/>
  <c r="I40" s="1"/>
  <c r="G95" i="4"/>
  <c r="I20"/>
  <c r="I19" s="1"/>
  <c r="H20"/>
  <c r="H19" s="1"/>
  <c r="G25"/>
  <c r="I108" i="2"/>
  <c r="I107" s="1"/>
  <c r="I106" s="1"/>
  <c r="J108"/>
  <c r="J107" s="1"/>
  <c r="J106" s="1"/>
  <c r="G20" i="4"/>
  <c r="G19" s="1"/>
  <c r="H88" i="2"/>
  <c r="H87" s="1"/>
  <c r="H86" s="1"/>
  <c r="H43"/>
  <c r="H42" s="1"/>
  <c r="H41" s="1"/>
  <c r="H40" s="1"/>
  <c r="H116" i="4"/>
  <c r="I116"/>
  <c r="H108" i="2"/>
  <c r="H107" s="1"/>
  <c r="H106" s="1"/>
  <c r="H18" l="1"/>
  <c r="I18"/>
  <c r="I11" s="1"/>
  <c r="I10" s="1"/>
  <c r="I118" s="1"/>
  <c r="J18"/>
  <c r="J11" s="1"/>
  <c r="J10" s="1"/>
  <c r="J118" s="1"/>
  <c r="H11"/>
  <c r="H10" s="1"/>
  <c r="H118" s="1"/>
  <c r="H18" i="4"/>
  <c r="H12" s="1"/>
  <c r="H11" s="1"/>
  <c r="I18"/>
  <c r="I12" s="1"/>
  <c r="I11" s="1"/>
  <c r="I95"/>
  <c r="H95"/>
  <c r="G18"/>
  <c r="I131" l="1"/>
  <c r="H131"/>
  <c r="G12"/>
  <c r="G11" s="1"/>
  <c r="G131" s="1"/>
</calcChain>
</file>

<file path=xl/sharedStrings.xml><?xml version="1.0" encoding="utf-8"?>
<sst xmlns="http://schemas.openxmlformats.org/spreadsheetml/2006/main" count="905" uniqueCount="170">
  <si>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</si>
  <si>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</si>
  <si>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</si>
  <si>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</si>
  <si>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</si>
  <si>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</si>
  <si>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</si>
  <si>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</si>
  <si>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</si>
  <si>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</si>
  <si>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</si>
  <si>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</si>
  <si>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</si>
  <si>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</si>
  <si>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</si>
  <si>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</si>
  <si>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</si>
  <si>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</si>
  <si>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</si>
  <si>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</si>
  <si>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</si>
  <si>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</si>
  <si>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</si>
  <si>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</si>
  <si>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</si>
  <si>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</si>
  <si>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</si>
  <si>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</si>
  <si>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</si>
  <si>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</si>
  <si>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</si>
  <si>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</si>
  <si>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</si>
  <si>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</si>
  <si>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</si>
  <si>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</si>
  <si>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</si>
  <si>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</si>
  <si>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Условно утвержденные расходы</t>
  </si>
  <si>
    <t>Итого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</si>
  <si>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</si>
  <si>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</si>
  <si>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</si>
  <si>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</si>
  <si>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</si>
  <si>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</si>
  <si>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</si>
  <si>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</si>
  <si>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</si>
  <si>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</si>
  <si>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</si>
  <si>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</si>
  <si>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</si>
  <si>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</si>
  <si>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</si>
  <si>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</si>
  <si>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</si>
  <si>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</si>
  <si>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</si>
  <si>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</si>
  <si>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</si>
  <si>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</si>
  <si>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</si>
  <si>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</si>
  <si>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</si>
  <si>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11</t>
  </si>
  <si>
    <t>Резервные фонды в рамках непрограммных расходов органов местного самоуправления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</si>
  <si>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</si>
  <si>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</si>
  <si>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</si>
  <si>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</si>
  <si>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</si>
  <si>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</si>
  <si>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</si>
  <si>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</si>
  <si>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</si>
  <si>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</si>
  <si>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</si>
  <si>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</si>
  <si>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</si>
  <si>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</si>
  <si>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</si>
  <si>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</si>
  <si>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</si>
  <si>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</si>
  <si>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</si>
  <si>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</si>
  <si>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</si>
  <si>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</si>
  <si>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</si>
  <si>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</si>
  <si>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</si>
  <si>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</si>
  <si>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</si>
  <si>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</si>
  <si>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Иные межбюджетные трансферты</t>
  </si>
  <si>
    <t>Уплата налогов, сборов и иных платежей</t>
  </si>
  <si>
    <t>870</t>
  </si>
  <si>
    <t>Резервные средства</t>
  </si>
  <si>
    <t>Сумма на 2017 год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</si>
  <si>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</si>
  <si>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</si>
  <si>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</si>
  <si>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</si>
  <si>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</si>
  <si>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</si>
  <si>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</si>
  <si>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</si>
  <si>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</si>
  <si>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</si>
  <si>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</si>
  <si>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</si>
  <si>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бюджетов Российской Федерации на 2016 год и плановый период 2017-2018 годов</t>
  </si>
  <si>
    <t>Сумма на 2018 год</t>
  </si>
  <si>
    <t>Ведомственная структура расходов местного бюджета на 2016 год и плановый период 2017-2018 годов</t>
  </si>
  <si>
    <t>классификации расходов местного бюджета на 2016 год и плановый период 2017-2018 годов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</si>
  <si>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</si>
  <si>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</si>
  <si>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</si>
  <si>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</si>
  <si>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</si>
  <si>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</si>
  <si>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</si>
  <si>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</si>
  <si>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9330001180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</si>
  <si>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</si>
  <si>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</si>
  <si>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</si>
  <si>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</si>
  <si>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</si>
  <si>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</si>
  <si>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</si>
  <si>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</si>
  <si>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</si>
  <si>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</si>
  <si>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0120008470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</si>
  <si>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</si>
  <si>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</si>
  <si>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</si>
  <si>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</si>
  <si>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</si>
  <si>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</si>
  <si>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</si>
  <si>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</si>
  <si>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9330051180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</si>
  <si>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</si>
  <si>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</si>
  <si>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</si>
  <si>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</si>
  <si>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учет, геодезические работы 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</si>
  <si>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</si>
  <si>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</si>
  <si>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на 2016 год и плановый период 2017-2018 годов"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</si>
  <si>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</si>
  <si>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</si>
  <si>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</si>
  <si>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</si>
  <si>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Обеспечение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</si>
  <si>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"О бюджете Огурского сельсовета</t>
  </si>
  <si>
    <t>540</t>
  </si>
  <si>
    <t>Приложение 5 к решению</t>
  </si>
  <si>
    <t>10</t>
  </si>
  <si>
    <t>0130008390</t>
  </si>
  <si>
    <t>Разработка и осуществление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</si>
  <si>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пожарной безопасности</t>
  </si>
  <si>
    <t>0310</t>
  </si>
  <si>
    <t>№ 3-9р</t>
  </si>
  <si>
    <t xml:space="preserve">от 24.12.2015г.          </t>
  </si>
  <si>
    <t>от 24.12.2015г.  № 3-9р</t>
  </si>
  <si>
    <t>от 24.12.2015г. № 3-9р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</si>
</sst>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justify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2" fillId="0" borderId="4" xfId="0" applyFont="1" applyBorder="1" applyAlignment="1">
      <alignment vertical="distributed"/>
    </xf>
    <xf numFmtId="49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3" sqref="K13"/>
    </sheetView>
  </sheetViews>
  <sheetFormatPr defaultRowHeight="15"/>
  <cols>
    <col min="1" max="1" width="5.42578125" customWidth="1"/>
    <col min="2" max="2" width="42.5703125" customWidth="1"/>
    <col min="3" max="3" width="9" customWidth="1"/>
    <col min="4" max="4" width="3.7109375" hidden="1" customWidth="1"/>
    <col min="5" max="5" width="10.7109375" customWidth="1"/>
    <col min="6" max="7" width="9.42578125" bestFit="1" customWidth="1"/>
  </cols>
  <sheetData>
    <row r="1" spans="1:8">
      <c r="A1" s="1"/>
      <c r="B1" s="2"/>
      <c r="C1" s="3"/>
      <c r="D1" s="3"/>
      <c r="E1" s="2"/>
      <c r="F1" s="2"/>
      <c r="G1" s="4" t="s">
        <v>160</v>
      </c>
    </row>
    <row r="2" spans="1:8">
      <c r="A2" s="1"/>
      <c r="B2" s="2"/>
      <c r="C2" s="3"/>
      <c r="D2" s="3"/>
      <c r="E2" s="2"/>
      <c r="F2" s="2"/>
      <c r="G2" s="4" t="s">
        <v>158</v>
      </c>
    </row>
    <row r="3" spans="1:8">
      <c r="A3" s="1"/>
      <c r="B3" s="2"/>
      <c r="C3" s="3"/>
      <c r="D3" s="3"/>
      <c r="E3" s="2"/>
      <c r="F3" s="2"/>
      <c r="G3" s="4" t="s">
        <v>152</v>
      </c>
    </row>
    <row r="4" spans="1:8">
      <c r="A4" s="1"/>
      <c r="B4" s="2"/>
      <c r="C4" s="3"/>
      <c r="D4" s="3"/>
      <c r="E4" s="121" t="s">
        <v>167</v>
      </c>
      <c r="F4" s="122"/>
      <c r="G4" s="120" t="s">
        <v>166</v>
      </c>
    </row>
    <row r="5" spans="1:8">
      <c r="A5" s="1"/>
      <c r="C5" s="1"/>
      <c r="D5" s="1"/>
      <c r="G5" s="5"/>
    </row>
    <row r="6" spans="1:8">
      <c r="A6" s="69" t="s">
        <v>0</v>
      </c>
      <c r="B6" s="70" t="s">
        <v>1</v>
      </c>
      <c r="C6" s="70"/>
      <c r="D6" s="70"/>
      <c r="E6" s="71"/>
      <c r="F6" s="71"/>
      <c r="G6" s="71"/>
      <c r="H6" s="72"/>
    </row>
    <row r="7" spans="1:8">
      <c r="A7" s="71" t="s">
        <v>2</v>
      </c>
      <c r="B7" s="70"/>
      <c r="C7" s="70"/>
      <c r="D7" s="71"/>
      <c r="E7" s="71"/>
      <c r="F7" s="71"/>
      <c r="G7" s="72"/>
      <c r="H7" s="72"/>
    </row>
    <row r="8" spans="1:8">
      <c r="A8" s="71" t="s">
        <v>112</v>
      </c>
      <c r="B8" s="70"/>
      <c r="C8" s="70"/>
      <c r="D8" s="71"/>
      <c r="E8" s="71"/>
      <c r="F8" s="71"/>
      <c r="G8" s="72"/>
      <c r="H8" s="72"/>
    </row>
    <row r="9" spans="1:8">
      <c r="A9" s="1"/>
      <c r="C9" s="1"/>
      <c r="D9" s="1"/>
      <c r="G9" s="5" t="s">
        <v>3</v>
      </c>
    </row>
    <row r="10" spans="1:8" ht="33.75">
      <c r="A10" s="6" t="s">
        <v>4</v>
      </c>
      <c r="B10" s="7" t="s">
        <v>5</v>
      </c>
      <c r="C10" s="130" t="s">
        <v>6</v>
      </c>
      <c r="D10" s="131"/>
      <c r="E10" s="8" t="s">
        <v>7</v>
      </c>
      <c r="F10" s="8" t="s">
        <v>99</v>
      </c>
      <c r="G10" s="8" t="s">
        <v>113</v>
      </c>
    </row>
    <row r="11" spans="1:8">
      <c r="A11" s="9">
        <v>1</v>
      </c>
      <c r="B11" s="10" t="s">
        <v>8</v>
      </c>
      <c r="C11" s="125" t="s">
        <v>9</v>
      </c>
      <c r="D11" s="126"/>
      <c r="E11" s="87">
        <f>SUM(E12+E13+E14+E15)</f>
        <v>2608109</v>
      </c>
      <c r="F11" s="87">
        <f t="shared" ref="F11:G11" si="0">SUM(F12+F13+F14+F15)</f>
        <v>2565371</v>
      </c>
      <c r="G11" s="87">
        <f t="shared" si="0"/>
        <v>2513771</v>
      </c>
    </row>
    <row r="12" spans="1:8" ht="33.75">
      <c r="A12" s="9">
        <v>2</v>
      </c>
      <c r="B12" s="11" t="s">
        <v>10</v>
      </c>
      <c r="C12" s="125" t="s">
        <v>11</v>
      </c>
      <c r="D12" s="126"/>
      <c r="E12" s="87">
        <v>490169</v>
      </c>
      <c r="F12" s="87">
        <v>490169</v>
      </c>
      <c r="G12" s="87">
        <v>490169</v>
      </c>
    </row>
    <row r="13" spans="1:8" ht="45">
      <c r="A13" s="9">
        <v>3</v>
      </c>
      <c r="B13" s="11" t="s">
        <v>12</v>
      </c>
      <c r="C13" s="125" t="s">
        <v>13</v>
      </c>
      <c r="D13" s="126"/>
      <c r="E13" s="87">
        <v>2052000</v>
      </c>
      <c r="F13" s="87">
        <v>2009262</v>
      </c>
      <c r="G13" s="87">
        <v>1957662</v>
      </c>
    </row>
    <row r="14" spans="1:8">
      <c r="A14" s="9">
        <v>4</v>
      </c>
      <c r="B14" s="12" t="s">
        <v>14</v>
      </c>
      <c r="C14" s="125" t="s">
        <v>15</v>
      </c>
      <c r="D14" s="126"/>
      <c r="E14" s="88">
        <v>20000</v>
      </c>
      <c r="F14" s="88">
        <v>20000</v>
      </c>
      <c r="G14" s="88">
        <v>20000</v>
      </c>
    </row>
    <row r="15" spans="1:8">
      <c r="A15" s="9">
        <v>5</v>
      </c>
      <c r="B15" s="12" t="s">
        <v>16</v>
      </c>
      <c r="C15" s="125" t="s">
        <v>17</v>
      </c>
      <c r="D15" s="126"/>
      <c r="E15" s="88">
        <v>45940</v>
      </c>
      <c r="F15" s="88">
        <v>45940</v>
      </c>
      <c r="G15" s="88">
        <v>45940</v>
      </c>
    </row>
    <row r="16" spans="1:8">
      <c r="A16" s="9">
        <v>6</v>
      </c>
      <c r="B16" s="13" t="s">
        <v>18</v>
      </c>
      <c r="C16" s="123" t="s">
        <v>19</v>
      </c>
      <c r="D16" s="124"/>
      <c r="E16" s="89">
        <f>SUM(E17:E17)</f>
        <v>100600</v>
      </c>
      <c r="F16" s="89">
        <f>SUM(F17:F17)</f>
        <v>95000</v>
      </c>
      <c r="G16" s="89">
        <f>SUM(G17:G17)</f>
        <v>0</v>
      </c>
    </row>
    <row r="17" spans="1:7" ht="12" customHeight="1">
      <c r="A17" s="73">
        <v>7</v>
      </c>
      <c r="B17" s="11" t="s">
        <v>20</v>
      </c>
      <c r="C17" s="128" t="s">
        <v>21</v>
      </c>
      <c r="D17" s="129"/>
      <c r="E17" s="90">
        <v>100600</v>
      </c>
      <c r="F17" s="90">
        <v>95000</v>
      </c>
      <c r="G17" s="90">
        <v>0</v>
      </c>
    </row>
    <row r="18" spans="1:7" ht="22.5">
      <c r="A18" s="9">
        <v>8</v>
      </c>
      <c r="B18" s="14" t="s">
        <v>22</v>
      </c>
      <c r="C18" s="125" t="s">
        <v>23</v>
      </c>
      <c r="D18" s="126"/>
      <c r="E18" s="88">
        <f>SUM(E19:E20)</f>
        <v>6700</v>
      </c>
      <c r="F18" s="88">
        <f t="shared" ref="F18:G18" si="1">SUM(F19:F20)</f>
        <v>2700</v>
      </c>
      <c r="G18" s="88">
        <f t="shared" si="1"/>
        <v>2700</v>
      </c>
    </row>
    <row r="19" spans="1:7" ht="33.75">
      <c r="A19" s="9">
        <v>9</v>
      </c>
      <c r="B19" s="14" t="s">
        <v>24</v>
      </c>
      <c r="C19" s="125" t="s">
        <v>25</v>
      </c>
      <c r="D19" s="126"/>
      <c r="E19" s="87">
        <v>2700</v>
      </c>
      <c r="F19" s="87">
        <v>2700</v>
      </c>
      <c r="G19" s="87">
        <v>2700</v>
      </c>
    </row>
    <row r="20" spans="1:7">
      <c r="A20" s="9">
        <v>10</v>
      </c>
      <c r="B20" s="14" t="s">
        <v>164</v>
      </c>
      <c r="C20" s="117" t="s">
        <v>165</v>
      </c>
      <c r="D20" s="112"/>
      <c r="E20" s="90">
        <v>4000</v>
      </c>
      <c r="F20" s="90">
        <v>0</v>
      </c>
      <c r="G20" s="90">
        <v>0</v>
      </c>
    </row>
    <row r="21" spans="1:7">
      <c r="A21" s="9">
        <v>11</v>
      </c>
      <c r="B21" s="14" t="s">
        <v>26</v>
      </c>
      <c r="C21" s="125" t="s">
        <v>27</v>
      </c>
      <c r="D21" s="126"/>
      <c r="E21" s="90">
        <f>SUM(E22)</f>
        <v>225600</v>
      </c>
      <c r="F21" s="90">
        <f t="shared" ref="F21:G21" si="2">SUM(F22)</f>
        <v>180900</v>
      </c>
      <c r="G21" s="90">
        <f t="shared" si="2"/>
        <v>186800</v>
      </c>
    </row>
    <row r="22" spans="1:7">
      <c r="A22" s="9">
        <v>12</v>
      </c>
      <c r="B22" s="14" t="s">
        <v>28</v>
      </c>
      <c r="C22" s="125" t="s">
        <v>29</v>
      </c>
      <c r="D22" s="126"/>
      <c r="E22" s="90">
        <v>225600</v>
      </c>
      <c r="F22" s="90">
        <v>180900</v>
      </c>
      <c r="G22" s="90">
        <v>186800</v>
      </c>
    </row>
    <row r="23" spans="1:7">
      <c r="A23" s="9">
        <v>13</v>
      </c>
      <c r="B23" s="15" t="s">
        <v>30</v>
      </c>
      <c r="C23" s="123" t="s">
        <v>31</v>
      </c>
      <c r="D23" s="127"/>
      <c r="E23" s="91">
        <f>SUM(E24:E24)</f>
        <v>497090</v>
      </c>
      <c r="F23" s="91">
        <f>SUM(F24:F24)</f>
        <v>289461</v>
      </c>
      <c r="G23" s="91">
        <f>SUM(G24:G24)</f>
        <v>306830</v>
      </c>
    </row>
    <row r="24" spans="1:7">
      <c r="A24" s="9">
        <v>14</v>
      </c>
      <c r="B24" s="16" t="s">
        <v>32</v>
      </c>
      <c r="C24" s="125" t="s">
        <v>33</v>
      </c>
      <c r="D24" s="126"/>
      <c r="E24" s="87">
        <v>497090</v>
      </c>
      <c r="F24" s="87">
        <v>289461</v>
      </c>
      <c r="G24" s="87">
        <v>306830</v>
      </c>
    </row>
    <row r="25" spans="1:7">
      <c r="A25" s="9">
        <v>15</v>
      </c>
      <c r="B25" s="17" t="s">
        <v>34</v>
      </c>
      <c r="C25" s="125" t="s">
        <v>35</v>
      </c>
      <c r="D25" s="126"/>
      <c r="E25" s="87">
        <f>SUM(E26:E26)</f>
        <v>4928864</v>
      </c>
      <c r="F25" s="87">
        <f>SUM(F26:F26)</f>
        <v>4847908</v>
      </c>
      <c r="G25" s="87">
        <f>SUM(G26:G26)</f>
        <v>4733235</v>
      </c>
    </row>
    <row r="26" spans="1:7">
      <c r="A26" s="9">
        <v>16</v>
      </c>
      <c r="B26" s="16" t="s">
        <v>36</v>
      </c>
      <c r="C26" s="125" t="s">
        <v>37</v>
      </c>
      <c r="D26" s="126"/>
      <c r="E26" s="87">
        <v>4928864</v>
      </c>
      <c r="F26" s="87">
        <v>4847908</v>
      </c>
      <c r="G26" s="87">
        <v>4733235</v>
      </c>
    </row>
    <row r="27" spans="1:7">
      <c r="A27" s="9">
        <v>17</v>
      </c>
      <c r="B27" s="18" t="s">
        <v>38</v>
      </c>
      <c r="C27" s="19"/>
      <c r="D27" s="20"/>
      <c r="E27" s="87">
        <v>0</v>
      </c>
      <c r="F27" s="87">
        <v>196423</v>
      </c>
      <c r="G27" s="87">
        <v>381227</v>
      </c>
    </row>
    <row r="28" spans="1:7">
      <c r="A28" s="9"/>
      <c r="B28" s="21" t="s">
        <v>39</v>
      </c>
      <c r="C28" s="22"/>
      <c r="D28" s="23"/>
      <c r="E28" s="87">
        <f>SUM(E11+E16+E18+E21+E23+E25)</f>
        <v>8366963</v>
      </c>
      <c r="F28" s="87">
        <f>SUM(F11+F16+F18+F21+F23+F25+F27)</f>
        <v>8177763</v>
      </c>
      <c r="G28" s="87">
        <f>SUM(G11+G16+G18+G21+G23+G25+G27)</f>
        <v>8124563</v>
      </c>
    </row>
  </sheetData>
  <mergeCells count="17">
    <mergeCell ref="C14:D14"/>
    <mergeCell ref="E4:F4"/>
    <mergeCell ref="C16:D16"/>
    <mergeCell ref="C26:D26"/>
    <mergeCell ref="C25:D25"/>
    <mergeCell ref="C21:D21"/>
    <mergeCell ref="C22:D22"/>
    <mergeCell ref="C23:D23"/>
    <mergeCell ref="C24:D24"/>
    <mergeCell ref="C17:D17"/>
    <mergeCell ref="C18:D18"/>
    <mergeCell ref="C19:D19"/>
    <mergeCell ref="C15:D15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topLeftCell="A52" workbookViewId="0">
      <selection activeCell="B61" sqref="B61"/>
    </sheetView>
  </sheetViews>
  <sheetFormatPr defaultRowHeight="15"/>
  <cols>
    <col min="1" max="1" width="3.42578125" customWidth="1"/>
    <col min="2" max="2" width="36.7109375" customWidth="1"/>
    <col min="3" max="3" width="4.140625" customWidth="1"/>
    <col min="4" max="4" width="3.140625" customWidth="1"/>
    <col min="5" max="5" width="2.85546875" customWidth="1"/>
    <col min="6" max="6" width="9.28515625" customWidth="1"/>
    <col min="7" max="7" width="3.28515625" customWidth="1"/>
    <col min="8" max="8" width="8" customWidth="1"/>
    <col min="9" max="9" width="8.42578125" customWidth="1"/>
    <col min="10" max="10" width="8.140625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40</v>
      </c>
    </row>
    <row r="2" spans="1:10">
      <c r="A2" s="1"/>
      <c r="B2" s="2"/>
      <c r="C2" s="2"/>
      <c r="D2" s="2"/>
      <c r="E2" s="2"/>
      <c r="F2" s="3"/>
      <c r="G2" s="3"/>
      <c r="H2" s="3"/>
      <c r="I2" s="4"/>
      <c r="J2" s="4" t="s">
        <v>158</v>
      </c>
    </row>
    <row r="3" spans="1:10">
      <c r="A3" s="1" t="s">
        <v>0</v>
      </c>
      <c r="B3" s="1"/>
      <c r="C3" s="1"/>
      <c r="D3" s="102"/>
      <c r="E3" s="102"/>
      <c r="F3" s="102"/>
      <c r="G3" s="102"/>
      <c r="H3" s="102"/>
      <c r="I3" s="102"/>
      <c r="J3" s="4" t="s">
        <v>152</v>
      </c>
    </row>
    <row r="4" spans="1:10">
      <c r="A4" s="100"/>
      <c r="B4" s="100"/>
      <c r="C4" s="100"/>
      <c r="D4" s="102"/>
      <c r="E4" s="102"/>
      <c r="F4" s="102"/>
      <c r="G4" s="102"/>
      <c r="H4" s="102"/>
      <c r="I4" s="102"/>
      <c r="J4" s="4" t="s">
        <v>168</v>
      </c>
    </row>
    <row r="5" spans="1:10">
      <c r="A5" s="24"/>
      <c r="B5" s="2" t="s">
        <v>114</v>
      </c>
      <c r="C5" s="25"/>
      <c r="D5" s="24"/>
      <c r="E5" s="24"/>
      <c r="F5" s="24"/>
      <c r="G5" s="24"/>
      <c r="H5" s="25"/>
    </row>
    <row r="6" spans="1:10">
      <c r="A6" s="24"/>
      <c r="B6" s="25"/>
      <c r="C6" s="25"/>
      <c r="D6" s="24"/>
      <c r="E6" s="24"/>
      <c r="F6" s="24"/>
      <c r="G6" s="24"/>
      <c r="H6" s="25"/>
    </row>
    <row r="7" spans="1:10">
      <c r="A7" s="24"/>
      <c r="B7" s="25"/>
      <c r="C7" s="25"/>
      <c r="D7" s="24"/>
      <c r="E7" s="24"/>
      <c r="F7" s="24"/>
      <c r="G7" s="24"/>
      <c r="H7" s="25"/>
      <c r="I7" t="s">
        <v>3</v>
      </c>
    </row>
    <row r="8" spans="1:10" ht="67.5">
      <c r="A8" s="6" t="s">
        <v>41</v>
      </c>
      <c r="B8" s="6" t="s">
        <v>42</v>
      </c>
      <c r="C8" s="6" t="s">
        <v>43</v>
      </c>
      <c r="D8" s="26" t="s">
        <v>44</v>
      </c>
      <c r="E8" s="26" t="s">
        <v>45</v>
      </c>
      <c r="F8" s="26" t="s">
        <v>46</v>
      </c>
      <c r="G8" s="26" t="s">
        <v>47</v>
      </c>
      <c r="H8" s="6" t="s">
        <v>7</v>
      </c>
      <c r="I8" s="6" t="s">
        <v>99</v>
      </c>
      <c r="J8" s="6" t="s">
        <v>113</v>
      </c>
    </row>
    <row r="9" spans="1:10">
      <c r="A9" s="6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</row>
    <row r="10" spans="1:10" ht="22.5">
      <c r="A10" s="27">
        <v>1</v>
      </c>
      <c r="B10" s="28" t="s">
        <v>48</v>
      </c>
      <c r="C10" s="29">
        <v>807</v>
      </c>
      <c r="D10" s="26"/>
      <c r="E10" s="26"/>
      <c r="F10" s="26"/>
      <c r="G10" s="26"/>
      <c r="H10" s="77">
        <f>SUM(H11+H62+H72+H86+H96+H106)</f>
        <v>8366963</v>
      </c>
      <c r="I10" s="77">
        <f>SUM(I11+I62+I72+I86+I96+I106)</f>
        <v>7981340</v>
      </c>
      <c r="J10" s="77">
        <f t="shared" ref="J10" si="0">SUM(J11+J62+J72+J86+J96+J106)</f>
        <v>7743336</v>
      </c>
    </row>
    <row r="11" spans="1:10">
      <c r="A11" s="30">
        <v>2</v>
      </c>
      <c r="B11" s="10" t="s">
        <v>8</v>
      </c>
      <c r="C11" s="29">
        <v>807</v>
      </c>
      <c r="D11" s="31" t="s">
        <v>49</v>
      </c>
      <c r="E11" s="31" t="s">
        <v>50</v>
      </c>
      <c r="F11" s="31"/>
      <c r="G11" s="31"/>
      <c r="H11" s="78">
        <f>SUM(H12+H18+H34+H40)</f>
        <v>2608109</v>
      </c>
      <c r="I11" s="78">
        <f t="shared" ref="I11:J11" si="1">SUM(I12+I18+I34+I40)</f>
        <v>2565371</v>
      </c>
      <c r="J11" s="78">
        <f t="shared" si="1"/>
        <v>2513771</v>
      </c>
    </row>
    <row r="12" spans="1:10" ht="33" customHeight="1">
      <c r="A12" s="30">
        <v>3</v>
      </c>
      <c r="B12" s="11" t="s">
        <v>10</v>
      </c>
      <c r="C12" s="29">
        <v>807</v>
      </c>
      <c r="D12" s="31" t="s">
        <v>49</v>
      </c>
      <c r="E12" s="31" t="s">
        <v>51</v>
      </c>
      <c r="F12" s="31"/>
      <c r="G12" s="31"/>
      <c r="H12" s="77">
        <f t="shared" ref="H12:J16" si="2">SUM(H13)</f>
        <v>490169</v>
      </c>
      <c r="I12" s="77">
        <f t="shared" si="2"/>
        <v>490169</v>
      </c>
      <c r="J12" s="77">
        <f t="shared" si="2"/>
        <v>490169</v>
      </c>
    </row>
    <row r="13" spans="1:10" ht="22.5">
      <c r="A13" s="30">
        <v>4</v>
      </c>
      <c r="B13" s="11" t="s">
        <v>52</v>
      </c>
      <c r="C13" s="29">
        <v>807</v>
      </c>
      <c r="D13" s="31" t="s">
        <v>49</v>
      </c>
      <c r="E13" s="31" t="s">
        <v>51</v>
      </c>
      <c r="F13" s="31" t="s">
        <v>119</v>
      </c>
      <c r="G13" s="31"/>
      <c r="H13" s="77">
        <f t="shared" si="2"/>
        <v>490169</v>
      </c>
      <c r="I13" s="77">
        <f t="shared" si="2"/>
        <v>490169</v>
      </c>
      <c r="J13" s="77">
        <f t="shared" si="2"/>
        <v>490169</v>
      </c>
    </row>
    <row r="14" spans="1:10" ht="22.5">
      <c r="A14" s="30">
        <v>5</v>
      </c>
      <c r="B14" s="11" t="s">
        <v>53</v>
      </c>
      <c r="C14" s="29">
        <v>807</v>
      </c>
      <c r="D14" s="31" t="s">
        <v>49</v>
      </c>
      <c r="E14" s="31" t="s">
        <v>51</v>
      </c>
      <c r="F14" s="31" t="s">
        <v>118</v>
      </c>
      <c r="G14" s="31"/>
      <c r="H14" s="77">
        <f t="shared" si="2"/>
        <v>490169</v>
      </c>
      <c r="I14" s="77">
        <f t="shared" si="2"/>
        <v>490169</v>
      </c>
      <c r="J14" s="77">
        <f t="shared" si="2"/>
        <v>490169</v>
      </c>
    </row>
    <row r="15" spans="1:10" ht="44.25" customHeight="1">
      <c r="A15" s="30">
        <v>6</v>
      </c>
      <c r="B15" s="11" t="s">
        <v>54</v>
      </c>
      <c r="C15" s="29">
        <v>807</v>
      </c>
      <c r="D15" s="31" t="s">
        <v>49</v>
      </c>
      <c r="E15" s="31" t="s">
        <v>51</v>
      </c>
      <c r="F15" s="31" t="s">
        <v>117</v>
      </c>
      <c r="G15" s="31"/>
      <c r="H15" s="77">
        <f t="shared" si="2"/>
        <v>490169</v>
      </c>
      <c r="I15" s="77">
        <f t="shared" si="2"/>
        <v>490169</v>
      </c>
      <c r="J15" s="77">
        <f t="shared" si="2"/>
        <v>490169</v>
      </c>
    </row>
    <row r="16" spans="1:10" ht="67.5">
      <c r="A16" s="30">
        <v>7</v>
      </c>
      <c r="B16" s="11" t="s">
        <v>55</v>
      </c>
      <c r="C16" s="29">
        <v>807</v>
      </c>
      <c r="D16" s="31" t="s">
        <v>49</v>
      </c>
      <c r="E16" s="31" t="s">
        <v>51</v>
      </c>
      <c r="F16" s="31" t="s">
        <v>117</v>
      </c>
      <c r="G16" s="31" t="s">
        <v>56</v>
      </c>
      <c r="H16" s="77">
        <f t="shared" si="2"/>
        <v>490169</v>
      </c>
      <c r="I16" s="77">
        <f t="shared" si="2"/>
        <v>490169</v>
      </c>
      <c r="J16" s="77">
        <f t="shared" si="2"/>
        <v>490169</v>
      </c>
    </row>
    <row r="17" spans="1:10" ht="22.5">
      <c r="A17" s="30">
        <v>8</v>
      </c>
      <c r="B17" s="11" t="s">
        <v>57</v>
      </c>
      <c r="C17" s="29">
        <v>807</v>
      </c>
      <c r="D17" s="31" t="s">
        <v>49</v>
      </c>
      <c r="E17" s="31" t="s">
        <v>51</v>
      </c>
      <c r="F17" s="31" t="s">
        <v>117</v>
      </c>
      <c r="G17" s="31" t="s">
        <v>58</v>
      </c>
      <c r="H17" s="77">
        <v>490169</v>
      </c>
      <c r="I17" s="77">
        <v>490169</v>
      </c>
      <c r="J17" s="77">
        <v>490169</v>
      </c>
    </row>
    <row r="18" spans="1:10" ht="45" customHeight="1">
      <c r="A18" s="30">
        <v>9</v>
      </c>
      <c r="B18" s="11" t="s">
        <v>12</v>
      </c>
      <c r="C18" s="29">
        <v>807</v>
      </c>
      <c r="D18" s="31" t="s">
        <v>49</v>
      </c>
      <c r="E18" s="31" t="s">
        <v>59</v>
      </c>
      <c r="F18" s="31"/>
      <c r="G18" s="31"/>
      <c r="H18" s="77">
        <f>SUM(H19+H24)</f>
        <v>2052000</v>
      </c>
      <c r="I18" s="77">
        <f>SUM(I19+I24)</f>
        <v>2009262</v>
      </c>
      <c r="J18" s="77">
        <f>SUM(J19+J24)</f>
        <v>1957662</v>
      </c>
    </row>
    <row r="19" spans="1:10" ht="45">
      <c r="A19" s="30">
        <v>10</v>
      </c>
      <c r="B19" s="28" t="s">
        <v>68</v>
      </c>
      <c r="C19" s="29">
        <v>807</v>
      </c>
      <c r="D19" s="31" t="s">
        <v>49</v>
      </c>
      <c r="E19" s="31" t="s">
        <v>59</v>
      </c>
      <c r="F19" s="40" t="s">
        <v>120</v>
      </c>
      <c r="G19" s="31"/>
      <c r="H19" s="77">
        <f>SUM(H20)</f>
        <v>1991</v>
      </c>
      <c r="I19" s="77">
        <f t="shared" ref="I19:J19" si="3">SUM(I20)</f>
        <v>1991</v>
      </c>
      <c r="J19" s="77">
        <f t="shared" si="3"/>
        <v>1991</v>
      </c>
    </row>
    <row r="20" spans="1:10" ht="45">
      <c r="A20" s="30">
        <v>11</v>
      </c>
      <c r="B20" s="14" t="s">
        <v>148</v>
      </c>
      <c r="C20" s="29">
        <v>807</v>
      </c>
      <c r="D20" s="31" t="s">
        <v>49</v>
      </c>
      <c r="E20" s="31" t="s">
        <v>59</v>
      </c>
      <c r="F20" s="40" t="s">
        <v>121</v>
      </c>
      <c r="G20" s="31"/>
      <c r="H20" s="77">
        <f>SUM(H21)</f>
        <v>1991</v>
      </c>
      <c r="I20" s="77">
        <f>SUM(I21)</f>
        <v>1991</v>
      </c>
      <c r="J20" s="77">
        <f>SUM(J21)</f>
        <v>1991</v>
      </c>
    </row>
    <row r="21" spans="1:10" ht="101.25">
      <c r="A21" s="30">
        <v>12</v>
      </c>
      <c r="B21" s="14" t="s">
        <v>156</v>
      </c>
      <c r="C21" s="29">
        <v>807</v>
      </c>
      <c r="D21" s="31" t="s">
        <v>49</v>
      </c>
      <c r="E21" s="31" t="s">
        <v>59</v>
      </c>
      <c r="F21" s="40" t="s">
        <v>122</v>
      </c>
      <c r="G21" s="31"/>
      <c r="H21" s="77">
        <f>SUM(H22)</f>
        <v>1991</v>
      </c>
      <c r="I21" s="77">
        <f t="shared" ref="I21:J21" si="4">SUM(I22)</f>
        <v>1991</v>
      </c>
      <c r="J21" s="77">
        <f t="shared" si="4"/>
        <v>1991</v>
      </c>
    </row>
    <row r="22" spans="1:10">
      <c r="A22" s="30">
        <v>13</v>
      </c>
      <c r="B22" s="11" t="s">
        <v>81</v>
      </c>
      <c r="C22" s="29">
        <v>807</v>
      </c>
      <c r="D22" s="31" t="s">
        <v>49</v>
      </c>
      <c r="E22" s="31" t="s">
        <v>59</v>
      </c>
      <c r="F22" s="40" t="s">
        <v>122</v>
      </c>
      <c r="G22" s="31" t="s">
        <v>82</v>
      </c>
      <c r="H22" s="77">
        <f>SUM(H23)</f>
        <v>1991</v>
      </c>
      <c r="I22" s="77">
        <f t="shared" ref="I22:J22" si="5">SUM(I23)</f>
        <v>1991</v>
      </c>
      <c r="J22" s="77">
        <f t="shared" si="5"/>
        <v>1991</v>
      </c>
    </row>
    <row r="23" spans="1:10">
      <c r="A23" s="30">
        <v>14</v>
      </c>
      <c r="B23" s="14" t="s">
        <v>95</v>
      </c>
      <c r="C23" s="29">
        <v>807</v>
      </c>
      <c r="D23" s="31" t="s">
        <v>49</v>
      </c>
      <c r="E23" s="31" t="s">
        <v>59</v>
      </c>
      <c r="F23" s="40" t="s">
        <v>122</v>
      </c>
      <c r="G23" s="31" t="s">
        <v>159</v>
      </c>
      <c r="H23" s="77">
        <v>1991</v>
      </c>
      <c r="I23" s="77">
        <v>1991</v>
      </c>
      <c r="J23" s="77">
        <v>1991</v>
      </c>
    </row>
    <row r="24" spans="1:10" ht="22.5">
      <c r="A24" s="30">
        <v>15</v>
      </c>
      <c r="B24" s="11" t="s">
        <v>60</v>
      </c>
      <c r="C24" s="29">
        <v>807</v>
      </c>
      <c r="D24" s="31" t="s">
        <v>49</v>
      </c>
      <c r="E24" s="31" t="s">
        <v>59</v>
      </c>
      <c r="F24" s="31" t="s">
        <v>119</v>
      </c>
      <c r="G24" s="31"/>
      <c r="H24" s="77">
        <f t="shared" ref="H24:J24" si="6">SUM(H25)</f>
        <v>2050009</v>
      </c>
      <c r="I24" s="77">
        <f t="shared" si="6"/>
        <v>2007271</v>
      </c>
      <c r="J24" s="77">
        <f t="shared" si="6"/>
        <v>1955671</v>
      </c>
    </row>
    <row r="25" spans="1:10" ht="22.5">
      <c r="A25" s="30">
        <v>16</v>
      </c>
      <c r="B25" s="11" t="s">
        <v>53</v>
      </c>
      <c r="C25" s="29">
        <v>807</v>
      </c>
      <c r="D25" s="31" t="s">
        <v>49</v>
      </c>
      <c r="E25" s="31" t="s">
        <v>59</v>
      </c>
      <c r="F25" s="31" t="s">
        <v>118</v>
      </c>
      <c r="G25" s="31"/>
      <c r="H25" s="77">
        <f>SUM(H26+H31)</f>
        <v>2050009</v>
      </c>
      <c r="I25" s="77">
        <f>SUM(I26+I31)</f>
        <v>2007271</v>
      </c>
      <c r="J25" s="77">
        <f>SUM(J26+J31)</f>
        <v>1955671</v>
      </c>
    </row>
    <row r="26" spans="1:10" ht="45">
      <c r="A26" s="30">
        <v>17</v>
      </c>
      <c r="B26" s="11" t="s">
        <v>61</v>
      </c>
      <c r="C26" s="29">
        <v>807</v>
      </c>
      <c r="D26" s="31" t="s">
        <v>49</v>
      </c>
      <c r="E26" s="31" t="s">
        <v>59</v>
      </c>
      <c r="F26" s="31" t="s">
        <v>123</v>
      </c>
      <c r="G26" s="31"/>
      <c r="H26" s="77">
        <f>SUM(H27+H29)</f>
        <v>2046209</v>
      </c>
      <c r="I26" s="77">
        <f>SUM(I27+I29)</f>
        <v>2003471</v>
      </c>
      <c r="J26" s="77">
        <f>SUM(J27+J29)</f>
        <v>1951871</v>
      </c>
    </row>
    <row r="27" spans="1:10" ht="67.5">
      <c r="A27" s="30">
        <v>18</v>
      </c>
      <c r="B27" s="11" t="s">
        <v>55</v>
      </c>
      <c r="C27" s="29">
        <v>807</v>
      </c>
      <c r="D27" s="31" t="s">
        <v>49</v>
      </c>
      <c r="E27" s="31" t="s">
        <v>59</v>
      </c>
      <c r="F27" s="31" t="s">
        <v>123</v>
      </c>
      <c r="G27" s="31" t="s">
        <v>56</v>
      </c>
      <c r="H27" s="77">
        <f>SUM(H28)</f>
        <v>1313337</v>
      </c>
      <c r="I27" s="77">
        <f>SUM(I28)</f>
        <v>1313337</v>
      </c>
      <c r="J27" s="77">
        <f>SUM(J28)</f>
        <v>1313337</v>
      </c>
    </row>
    <row r="28" spans="1:10" ht="22.5">
      <c r="A28" s="30">
        <v>19</v>
      </c>
      <c r="B28" s="11" t="s">
        <v>57</v>
      </c>
      <c r="C28" s="32">
        <v>807</v>
      </c>
      <c r="D28" s="33" t="s">
        <v>49</v>
      </c>
      <c r="E28" s="33" t="s">
        <v>59</v>
      </c>
      <c r="F28" s="31" t="s">
        <v>123</v>
      </c>
      <c r="G28" s="33" t="s">
        <v>58</v>
      </c>
      <c r="H28" s="79">
        <v>1313337</v>
      </c>
      <c r="I28" s="80">
        <v>1313337</v>
      </c>
      <c r="J28" s="80">
        <v>1313337</v>
      </c>
    </row>
    <row r="29" spans="1:10" ht="33.75">
      <c r="A29" s="30">
        <v>20</v>
      </c>
      <c r="B29" s="103" t="s">
        <v>153</v>
      </c>
      <c r="C29" s="32">
        <v>807</v>
      </c>
      <c r="D29" s="33" t="s">
        <v>49</v>
      </c>
      <c r="E29" s="33" t="s">
        <v>59</v>
      </c>
      <c r="F29" s="31" t="s">
        <v>123</v>
      </c>
      <c r="G29" s="33" t="s">
        <v>62</v>
      </c>
      <c r="H29" s="79">
        <f>SUM(H30)</f>
        <v>732872</v>
      </c>
      <c r="I29" s="79">
        <f>SUM(I30)</f>
        <v>690134</v>
      </c>
      <c r="J29" s="79">
        <f>SUM(J30)</f>
        <v>638534</v>
      </c>
    </row>
    <row r="30" spans="1:10" ht="33.75">
      <c r="A30" s="30">
        <v>21</v>
      </c>
      <c r="B30" s="34" t="s">
        <v>63</v>
      </c>
      <c r="C30" s="32">
        <v>807</v>
      </c>
      <c r="D30" s="33" t="s">
        <v>49</v>
      </c>
      <c r="E30" s="33" t="s">
        <v>59</v>
      </c>
      <c r="F30" s="31" t="s">
        <v>123</v>
      </c>
      <c r="G30" s="33" t="s">
        <v>64</v>
      </c>
      <c r="H30" s="79">
        <v>732872</v>
      </c>
      <c r="I30" s="79">
        <v>690134</v>
      </c>
      <c r="J30" s="79">
        <v>638534</v>
      </c>
    </row>
    <row r="31" spans="1:10" ht="56.25">
      <c r="A31" s="30">
        <v>22</v>
      </c>
      <c r="B31" s="74" t="s">
        <v>116</v>
      </c>
      <c r="C31" s="32">
        <v>807</v>
      </c>
      <c r="D31" s="33" t="s">
        <v>49</v>
      </c>
      <c r="E31" s="33" t="s">
        <v>59</v>
      </c>
      <c r="F31" s="95" t="s">
        <v>142</v>
      </c>
      <c r="G31" s="33"/>
      <c r="H31" s="79">
        <f t="shared" ref="H31:J32" si="7">SUM(H32)</f>
        <v>3800</v>
      </c>
      <c r="I31" s="79">
        <f t="shared" si="7"/>
        <v>3800</v>
      </c>
      <c r="J31" s="79">
        <f t="shared" si="7"/>
        <v>3800</v>
      </c>
    </row>
    <row r="32" spans="1:10" ht="33.75">
      <c r="A32" s="30">
        <v>23</v>
      </c>
      <c r="B32" s="103" t="s">
        <v>153</v>
      </c>
      <c r="C32" s="32">
        <v>807</v>
      </c>
      <c r="D32" s="33" t="s">
        <v>49</v>
      </c>
      <c r="E32" s="33" t="s">
        <v>59</v>
      </c>
      <c r="F32" s="95" t="s">
        <v>142</v>
      </c>
      <c r="G32" s="33" t="s">
        <v>62</v>
      </c>
      <c r="H32" s="79">
        <f t="shared" si="7"/>
        <v>3800</v>
      </c>
      <c r="I32" s="79">
        <f t="shared" si="7"/>
        <v>3800</v>
      </c>
      <c r="J32" s="79">
        <f t="shared" si="7"/>
        <v>3800</v>
      </c>
    </row>
    <row r="33" spans="1:10" ht="33.75">
      <c r="A33" s="30">
        <v>24</v>
      </c>
      <c r="B33" s="34" t="s">
        <v>63</v>
      </c>
      <c r="C33" s="32">
        <v>807</v>
      </c>
      <c r="D33" s="33" t="s">
        <v>49</v>
      </c>
      <c r="E33" s="33" t="s">
        <v>59</v>
      </c>
      <c r="F33" s="95" t="s">
        <v>142</v>
      </c>
      <c r="G33" s="33" t="s">
        <v>64</v>
      </c>
      <c r="H33" s="79">
        <v>3800</v>
      </c>
      <c r="I33" s="79">
        <v>3800</v>
      </c>
      <c r="J33" s="79">
        <v>3800</v>
      </c>
    </row>
    <row r="34" spans="1:10">
      <c r="A34" s="30">
        <v>25</v>
      </c>
      <c r="B34" s="34" t="s">
        <v>14</v>
      </c>
      <c r="C34" s="32">
        <v>807</v>
      </c>
      <c r="D34" s="33" t="s">
        <v>49</v>
      </c>
      <c r="E34" s="33" t="s">
        <v>65</v>
      </c>
      <c r="F34" s="33"/>
      <c r="G34" s="33"/>
      <c r="H34" s="79">
        <f t="shared" ref="H34:J38" si="8">SUM(H35)</f>
        <v>20000</v>
      </c>
      <c r="I34" s="79">
        <f t="shared" si="8"/>
        <v>20000</v>
      </c>
      <c r="J34" s="79">
        <f t="shared" si="8"/>
        <v>20000</v>
      </c>
    </row>
    <row r="35" spans="1:10" ht="22.5">
      <c r="A35" s="30">
        <v>26</v>
      </c>
      <c r="B35" s="11" t="s">
        <v>60</v>
      </c>
      <c r="C35" s="32">
        <v>807</v>
      </c>
      <c r="D35" s="33" t="s">
        <v>49</v>
      </c>
      <c r="E35" s="33" t="s">
        <v>65</v>
      </c>
      <c r="F35" s="76" t="s">
        <v>119</v>
      </c>
      <c r="G35" s="33"/>
      <c r="H35" s="79">
        <f t="shared" si="8"/>
        <v>20000</v>
      </c>
      <c r="I35" s="79">
        <f t="shared" si="8"/>
        <v>20000</v>
      </c>
      <c r="J35" s="79">
        <f t="shared" si="8"/>
        <v>20000</v>
      </c>
    </row>
    <row r="36" spans="1:10" ht="22.5">
      <c r="A36" s="30">
        <v>27</v>
      </c>
      <c r="B36" s="11" t="s">
        <v>53</v>
      </c>
      <c r="C36" s="32">
        <v>807</v>
      </c>
      <c r="D36" s="33" t="s">
        <v>49</v>
      </c>
      <c r="E36" s="33" t="s">
        <v>65</v>
      </c>
      <c r="F36" s="76" t="s">
        <v>118</v>
      </c>
      <c r="G36" s="33"/>
      <c r="H36" s="79">
        <f t="shared" si="8"/>
        <v>20000</v>
      </c>
      <c r="I36" s="79">
        <f t="shared" si="8"/>
        <v>20000</v>
      </c>
      <c r="J36" s="79">
        <f t="shared" si="8"/>
        <v>20000</v>
      </c>
    </row>
    <row r="37" spans="1:10" ht="22.5">
      <c r="A37" s="30">
        <v>28</v>
      </c>
      <c r="B37" s="34" t="s">
        <v>66</v>
      </c>
      <c r="C37" s="32">
        <v>807</v>
      </c>
      <c r="D37" s="33" t="s">
        <v>49</v>
      </c>
      <c r="E37" s="33" t="s">
        <v>65</v>
      </c>
      <c r="F37" s="76" t="s">
        <v>124</v>
      </c>
      <c r="G37" s="33"/>
      <c r="H37" s="79">
        <f t="shared" si="8"/>
        <v>20000</v>
      </c>
      <c r="I37" s="79">
        <f t="shared" si="8"/>
        <v>20000</v>
      </c>
      <c r="J37" s="79">
        <f t="shared" si="8"/>
        <v>20000</v>
      </c>
    </row>
    <row r="38" spans="1:10">
      <c r="A38" s="30">
        <v>29</v>
      </c>
      <c r="B38" s="53" t="s">
        <v>69</v>
      </c>
      <c r="C38" s="32">
        <v>807</v>
      </c>
      <c r="D38" s="33" t="s">
        <v>49</v>
      </c>
      <c r="E38" s="33" t="s">
        <v>65</v>
      </c>
      <c r="F38" s="76" t="s">
        <v>124</v>
      </c>
      <c r="G38" s="54" t="s">
        <v>70</v>
      </c>
      <c r="H38" s="79">
        <f t="shared" si="8"/>
        <v>20000</v>
      </c>
      <c r="I38" s="79">
        <f t="shared" si="8"/>
        <v>20000</v>
      </c>
      <c r="J38" s="79">
        <f t="shared" si="8"/>
        <v>20000</v>
      </c>
    </row>
    <row r="39" spans="1:10">
      <c r="A39" s="30">
        <v>30</v>
      </c>
      <c r="B39" s="53" t="s">
        <v>98</v>
      </c>
      <c r="C39" s="32">
        <v>807</v>
      </c>
      <c r="D39" s="33" t="s">
        <v>49</v>
      </c>
      <c r="E39" s="33" t="s">
        <v>65</v>
      </c>
      <c r="F39" s="86" t="s">
        <v>124</v>
      </c>
      <c r="G39" s="54" t="s">
        <v>97</v>
      </c>
      <c r="H39" s="79">
        <v>20000</v>
      </c>
      <c r="I39" s="79">
        <v>20000</v>
      </c>
      <c r="J39" s="79">
        <v>20000</v>
      </c>
    </row>
    <row r="40" spans="1:10">
      <c r="A40" s="30">
        <v>31</v>
      </c>
      <c r="B40" s="34" t="s">
        <v>16</v>
      </c>
      <c r="C40" s="32">
        <v>807</v>
      </c>
      <c r="D40" s="33" t="s">
        <v>49</v>
      </c>
      <c r="E40" s="33" t="s">
        <v>67</v>
      </c>
      <c r="F40" s="33"/>
      <c r="G40" s="33"/>
      <c r="H40" s="79">
        <f>SUM(H41)</f>
        <v>45940</v>
      </c>
      <c r="I40" s="79">
        <f>SUM(I41)</f>
        <v>45940</v>
      </c>
      <c r="J40" s="79">
        <f>SUM(J41)</f>
        <v>45940</v>
      </c>
    </row>
    <row r="41" spans="1:10" ht="45">
      <c r="A41" s="30">
        <v>32</v>
      </c>
      <c r="B41" s="28" t="s">
        <v>100</v>
      </c>
      <c r="C41" s="29">
        <v>807</v>
      </c>
      <c r="D41" s="31" t="s">
        <v>49</v>
      </c>
      <c r="E41" s="31" t="s">
        <v>67</v>
      </c>
      <c r="F41" s="31" t="s">
        <v>120</v>
      </c>
      <c r="G41" s="33"/>
      <c r="H41" s="79">
        <f>SUM(H42+H54+H58)</f>
        <v>45940</v>
      </c>
      <c r="I41" s="79">
        <f t="shared" ref="I41:J41" si="9">SUM(I42+I54+I58)</f>
        <v>45940</v>
      </c>
      <c r="J41" s="79">
        <f t="shared" si="9"/>
        <v>45940</v>
      </c>
    </row>
    <row r="42" spans="1:10">
      <c r="A42" s="30">
        <v>33</v>
      </c>
      <c r="B42" s="14" t="s">
        <v>101</v>
      </c>
      <c r="C42" s="45">
        <v>807</v>
      </c>
      <c r="D42" s="40" t="s">
        <v>49</v>
      </c>
      <c r="E42" s="40" t="s">
        <v>67</v>
      </c>
      <c r="F42" s="40" t="s">
        <v>125</v>
      </c>
      <c r="G42" s="46"/>
      <c r="H42" s="79">
        <f>SUM(H43+H48+H51)</f>
        <v>30300</v>
      </c>
      <c r="I42" s="79">
        <f t="shared" ref="I42:J42" si="10">SUM(I43+I48+I51)</f>
        <v>30300</v>
      </c>
      <c r="J42" s="79">
        <f t="shared" si="10"/>
        <v>30300</v>
      </c>
    </row>
    <row r="43" spans="1:10" ht="67.5">
      <c r="A43" s="30">
        <v>34</v>
      </c>
      <c r="B43" s="67" t="s">
        <v>102</v>
      </c>
      <c r="C43" s="49">
        <v>807</v>
      </c>
      <c r="D43" s="40" t="s">
        <v>49</v>
      </c>
      <c r="E43" s="40" t="s">
        <v>67</v>
      </c>
      <c r="F43" s="40" t="s">
        <v>126</v>
      </c>
      <c r="G43" s="50"/>
      <c r="H43" s="79">
        <f>SUM(H44+H46)</f>
        <v>7900</v>
      </c>
      <c r="I43" s="79">
        <f t="shared" ref="I43:J43" si="11">SUM(I44+I46)</f>
        <v>7900</v>
      </c>
      <c r="J43" s="79">
        <f t="shared" si="11"/>
        <v>7900</v>
      </c>
    </row>
    <row r="44" spans="1:10" ht="33.75">
      <c r="A44" s="30">
        <v>35</v>
      </c>
      <c r="B44" s="103" t="s">
        <v>153</v>
      </c>
      <c r="C44" s="49">
        <v>807</v>
      </c>
      <c r="D44" s="40" t="s">
        <v>49</v>
      </c>
      <c r="E44" s="40" t="s">
        <v>67</v>
      </c>
      <c r="F44" s="40" t="s">
        <v>126</v>
      </c>
      <c r="G44" s="50" t="s">
        <v>62</v>
      </c>
      <c r="H44" s="79">
        <f>SUM(H45)</f>
        <v>7200</v>
      </c>
      <c r="I44" s="79">
        <f t="shared" ref="I44:J44" si="12">SUM(I45)</f>
        <v>7200</v>
      </c>
      <c r="J44" s="79">
        <f t="shared" si="12"/>
        <v>7200</v>
      </c>
    </row>
    <row r="45" spans="1:10" ht="33.75">
      <c r="A45" s="30">
        <v>36</v>
      </c>
      <c r="B45" s="11" t="s">
        <v>63</v>
      </c>
      <c r="C45" s="49">
        <v>807</v>
      </c>
      <c r="D45" s="40" t="s">
        <v>49</v>
      </c>
      <c r="E45" s="40" t="s">
        <v>67</v>
      </c>
      <c r="F45" s="40" t="s">
        <v>126</v>
      </c>
      <c r="G45" s="50" t="s">
        <v>64</v>
      </c>
      <c r="H45" s="79">
        <v>7200</v>
      </c>
      <c r="I45" s="79">
        <v>7200</v>
      </c>
      <c r="J45" s="79">
        <v>7200</v>
      </c>
    </row>
    <row r="46" spans="1:10">
      <c r="A46" s="30">
        <v>37</v>
      </c>
      <c r="B46" s="56" t="s">
        <v>69</v>
      </c>
      <c r="C46" s="57">
        <v>807</v>
      </c>
      <c r="D46" s="40" t="s">
        <v>49</v>
      </c>
      <c r="E46" s="40" t="s">
        <v>67</v>
      </c>
      <c r="F46" s="40" t="s">
        <v>126</v>
      </c>
      <c r="G46" s="58" t="s">
        <v>70</v>
      </c>
      <c r="H46" s="79">
        <f>SUM(H47)</f>
        <v>700</v>
      </c>
      <c r="I46" s="79">
        <f t="shared" ref="I46:J46" si="13">SUM(I47)</f>
        <v>700</v>
      </c>
      <c r="J46" s="79">
        <f t="shared" si="13"/>
        <v>700</v>
      </c>
    </row>
    <row r="47" spans="1:10">
      <c r="A47" s="30">
        <v>38</v>
      </c>
      <c r="B47" s="56" t="s">
        <v>96</v>
      </c>
      <c r="C47" s="57">
        <v>807</v>
      </c>
      <c r="D47" s="40" t="s">
        <v>49</v>
      </c>
      <c r="E47" s="40" t="s">
        <v>67</v>
      </c>
      <c r="F47" s="40" t="s">
        <v>126</v>
      </c>
      <c r="G47" s="58" t="s">
        <v>71</v>
      </c>
      <c r="H47" s="79">
        <v>700</v>
      </c>
      <c r="I47" s="79">
        <v>700</v>
      </c>
      <c r="J47" s="79">
        <v>700</v>
      </c>
    </row>
    <row r="48" spans="1:10" ht="90">
      <c r="A48" s="30">
        <v>39</v>
      </c>
      <c r="B48" s="99" t="s">
        <v>150</v>
      </c>
      <c r="C48" s="45">
        <v>807</v>
      </c>
      <c r="D48" s="40" t="s">
        <v>49</v>
      </c>
      <c r="E48" s="40" t="s">
        <v>67</v>
      </c>
      <c r="F48" s="40" t="s">
        <v>127</v>
      </c>
      <c r="G48" s="31"/>
      <c r="H48" s="79">
        <f>SUM(H49)</f>
        <v>2400</v>
      </c>
      <c r="I48" s="79">
        <f t="shared" ref="I48:J48" si="14">SUM(I49)</f>
        <v>2400</v>
      </c>
      <c r="J48" s="79">
        <f t="shared" si="14"/>
        <v>2400</v>
      </c>
    </row>
    <row r="49" spans="1:13" ht="33.75">
      <c r="A49" s="30">
        <v>40</v>
      </c>
      <c r="B49" s="103" t="s">
        <v>153</v>
      </c>
      <c r="C49" s="45">
        <v>807</v>
      </c>
      <c r="D49" s="40" t="s">
        <v>49</v>
      </c>
      <c r="E49" s="40" t="s">
        <v>67</v>
      </c>
      <c r="F49" s="40" t="s">
        <v>127</v>
      </c>
      <c r="G49" s="31" t="s">
        <v>62</v>
      </c>
      <c r="H49" s="79">
        <f>SUM(H50)</f>
        <v>2400</v>
      </c>
      <c r="I49" s="79">
        <f t="shared" ref="I49:J49" si="15">SUM(I50)</f>
        <v>2400</v>
      </c>
      <c r="J49" s="79">
        <f t="shared" si="15"/>
        <v>2400</v>
      </c>
    </row>
    <row r="50" spans="1:13" ht="33.75">
      <c r="A50" s="30">
        <v>41</v>
      </c>
      <c r="B50" s="11" t="s">
        <v>63</v>
      </c>
      <c r="C50" s="45">
        <v>807</v>
      </c>
      <c r="D50" s="40" t="s">
        <v>49</v>
      </c>
      <c r="E50" s="40" t="s">
        <v>67</v>
      </c>
      <c r="F50" s="40" t="s">
        <v>127</v>
      </c>
      <c r="G50" s="31" t="s">
        <v>64</v>
      </c>
      <c r="H50" s="79">
        <v>2400</v>
      </c>
      <c r="I50" s="79">
        <v>2400</v>
      </c>
      <c r="J50" s="79">
        <v>2400</v>
      </c>
    </row>
    <row r="51" spans="1:13" ht="88.5" customHeight="1">
      <c r="A51" s="30">
        <v>42</v>
      </c>
      <c r="B51" s="41" t="s">
        <v>151</v>
      </c>
      <c r="C51" s="45">
        <v>807</v>
      </c>
      <c r="D51" s="40" t="s">
        <v>49</v>
      </c>
      <c r="E51" s="40" t="s">
        <v>67</v>
      </c>
      <c r="F51" s="96" t="s">
        <v>143</v>
      </c>
      <c r="G51" s="31"/>
      <c r="H51" s="79">
        <f>SUM(H52)</f>
        <v>20000</v>
      </c>
      <c r="I51" s="79">
        <f t="shared" ref="I51:J51" si="16">SUM(I52)</f>
        <v>20000</v>
      </c>
      <c r="J51" s="79">
        <f t="shared" si="16"/>
        <v>20000</v>
      </c>
      <c r="M51" s="48"/>
    </row>
    <row r="52" spans="1:13" ht="33.75">
      <c r="A52" s="30">
        <v>43</v>
      </c>
      <c r="B52" s="103" t="s">
        <v>153</v>
      </c>
      <c r="C52" s="45">
        <v>807</v>
      </c>
      <c r="D52" s="40" t="s">
        <v>49</v>
      </c>
      <c r="E52" s="40" t="s">
        <v>67</v>
      </c>
      <c r="F52" s="96" t="s">
        <v>143</v>
      </c>
      <c r="G52" s="31" t="s">
        <v>62</v>
      </c>
      <c r="H52" s="79">
        <f>SUM(H53)</f>
        <v>20000</v>
      </c>
      <c r="I52" s="79">
        <f t="shared" ref="I52:J52" si="17">SUM(I53)</f>
        <v>20000</v>
      </c>
      <c r="J52" s="79">
        <f t="shared" si="17"/>
        <v>20000</v>
      </c>
    </row>
    <row r="53" spans="1:13" ht="33.75">
      <c r="A53" s="30">
        <v>44</v>
      </c>
      <c r="B53" s="11" t="s">
        <v>63</v>
      </c>
      <c r="C53" s="45">
        <v>807</v>
      </c>
      <c r="D53" s="40" t="s">
        <v>49</v>
      </c>
      <c r="E53" s="40" t="s">
        <v>67</v>
      </c>
      <c r="F53" s="96" t="s">
        <v>143</v>
      </c>
      <c r="G53" s="40" t="s">
        <v>64</v>
      </c>
      <c r="H53" s="79">
        <v>20000</v>
      </c>
      <c r="I53" s="79">
        <v>20000</v>
      </c>
      <c r="J53" s="79">
        <v>20000</v>
      </c>
    </row>
    <row r="54" spans="1:13" ht="22.5" customHeight="1">
      <c r="A54" s="30">
        <v>45</v>
      </c>
      <c r="B54" s="14" t="s">
        <v>103</v>
      </c>
      <c r="C54" s="32">
        <v>807</v>
      </c>
      <c r="D54" s="33" t="s">
        <v>49</v>
      </c>
      <c r="E54" s="33" t="s">
        <v>67</v>
      </c>
      <c r="F54" s="76" t="s">
        <v>128</v>
      </c>
      <c r="G54" s="33"/>
      <c r="H54" s="79">
        <f t="shared" ref="H54:J56" si="18">SUM(H55)</f>
        <v>15000</v>
      </c>
      <c r="I54" s="79">
        <f t="shared" si="18"/>
        <v>15000</v>
      </c>
      <c r="J54" s="79">
        <f t="shared" si="18"/>
        <v>15000</v>
      </c>
    </row>
    <row r="55" spans="1:13" ht="90">
      <c r="A55" s="30">
        <v>46</v>
      </c>
      <c r="B55" s="14" t="s">
        <v>104</v>
      </c>
      <c r="C55" s="32">
        <v>807</v>
      </c>
      <c r="D55" s="33" t="s">
        <v>49</v>
      </c>
      <c r="E55" s="33" t="s">
        <v>67</v>
      </c>
      <c r="F55" s="76" t="s">
        <v>129</v>
      </c>
      <c r="G55" s="33"/>
      <c r="H55" s="79">
        <f t="shared" si="18"/>
        <v>15000</v>
      </c>
      <c r="I55" s="79">
        <f t="shared" si="18"/>
        <v>15000</v>
      </c>
      <c r="J55" s="79">
        <f t="shared" si="18"/>
        <v>15000</v>
      </c>
    </row>
    <row r="56" spans="1:13">
      <c r="A56" s="30">
        <v>47</v>
      </c>
      <c r="B56" s="35" t="s">
        <v>69</v>
      </c>
      <c r="C56" s="32">
        <v>807</v>
      </c>
      <c r="D56" s="33" t="s">
        <v>49</v>
      </c>
      <c r="E56" s="33" t="s">
        <v>67</v>
      </c>
      <c r="F56" s="76" t="s">
        <v>129</v>
      </c>
      <c r="G56" s="33" t="s">
        <v>70</v>
      </c>
      <c r="H56" s="79">
        <f t="shared" si="18"/>
        <v>15000</v>
      </c>
      <c r="I56" s="79">
        <f t="shared" si="18"/>
        <v>15000</v>
      </c>
      <c r="J56" s="79">
        <f t="shared" si="18"/>
        <v>15000</v>
      </c>
    </row>
    <row r="57" spans="1:13">
      <c r="A57" s="30">
        <v>48</v>
      </c>
      <c r="B57" s="47" t="s">
        <v>96</v>
      </c>
      <c r="C57" s="32">
        <v>807</v>
      </c>
      <c r="D57" s="33" t="s">
        <v>49</v>
      </c>
      <c r="E57" s="33" t="s">
        <v>67</v>
      </c>
      <c r="F57" s="76" t="s">
        <v>129</v>
      </c>
      <c r="G57" s="33" t="s">
        <v>71</v>
      </c>
      <c r="H57" s="79">
        <v>15000</v>
      </c>
      <c r="I57" s="79">
        <v>15000</v>
      </c>
      <c r="J57" s="79">
        <v>15000</v>
      </c>
    </row>
    <row r="58" spans="1:13" ht="45">
      <c r="A58" s="30">
        <v>49</v>
      </c>
      <c r="B58" s="14" t="s">
        <v>148</v>
      </c>
      <c r="C58" s="32">
        <v>807</v>
      </c>
      <c r="D58" s="33" t="s">
        <v>49</v>
      </c>
      <c r="E58" s="33" t="s">
        <v>67</v>
      </c>
      <c r="F58" s="76" t="s">
        <v>121</v>
      </c>
      <c r="G58" s="33"/>
      <c r="H58" s="79">
        <f t="shared" ref="H58:J60" si="19">SUM(H59)</f>
        <v>640</v>
      </c>
      <c r="I58" s="79">
        <f t="shared" si="19"/>
        <v>640</v>
      </c>
      <c r="J58" s="79">
        <f t="shared" si="19"/>
        <v>640</v>
      </c>
    </row>
    <row r="59" spans="1:13" ht="112.5">
      <c r="A59" s="30">
        <v>50</v>
      </c>
      <c r="B59" s="97" t="s">
        <v>147</v>
      </c>
      <c r="C59" s="32">
        <v>807</v>
      </c>
      <c r="D59" s="33" t="s">
        <v>49</v>
      </c>
      <c r="E59" s="33" t="s">
        <v>67</v>
      </c>
      <c r="F59" s="76" t="s">
        <v>130</v>
      </c>
      <c r="G59" s="33"/>
      <c r="H59" s="79">
        <f t="shared" si="19"/>
        <v>640</v>
      </c>
      <c r="I59" s="79">
        <f t="shared" si="19"/>
        <v>640</v>
      </c>
      <c r="J59" s="79">
        <f t="shared" si="19"/>
        <v>640</v>
      </c>
    </row>
    <row r="60" spans="1:13">
      <c r="A60" s="30">
        <v>51</v>
      </c>
      <c r="B60" s="118" t="s">
        <v>69</v>
      </c>
      <c r="C60" s="32">
        <v>807</v>
      </c>
      <c r="D60" s="33" t="s">
        <v>49</v>
      </c>
      <c r="E60" s="33" t="s">
        <v>67</v>
      </c>
      <c r="F60" s="76" t="s">
        <v>130</v>
      </c>
      <c r="G60" s="119" t="s">
        <v>70</v>
      </c>
      <c r="H60" s="79">
        <f t="shared" si="19"/>
        <v>640</v>
      </c>
      <c r="I60" s="79">
        <f t="shared" si="19"/>
        <v>640</v>
      </c>
      <c r="J60" s="79">
        <f t="shared" si="19"/>
        <v>640</v>
      </c>
    </row>
    <row r="61" spans="1:13">
      <c r="A61" s="30">
        <v>52</v>
      </c>
      <c r="B61" s="118" t="s">
        <v>96</v>
      </c>
      <c r="C61" s="32">
        <v>807</v>
      </c>
      <c r="D61" s="33" t="s">
        <v>49</v>
      </c>
      <c r="E61" s="33" t="s">
        <v>67</v>
      </c>
      <c r="F61" s="76" t="s">
        <v>130</v>
      </c>
      <c r="G61" s="119" t="s">
        <v>71</v>
      </c>
      <c r="H61" s="79">
        <v>640</v>
      </c>
      <c r="I61" s="79">
        <v>640</v>
      </c>
      <c r="J61" s="79">
        <v>640</v>
      </c>
    </row>
    <row r="62" spans="1:13">
      <c r="A62" s="30">
        <v>53</v>
      </c>
      <c r="B62" s="13" t="s">
        <v>18</v>
      </c>
      <c r="C62" s="32">
        <v>807</v>
      </c>
      <c r="D62" s="33" t="s">
        <v>51</v>
      </c>
      <c r="E62" s="33" t="s">
        <v>50</v>
      </c>
      <c r="F62" s="36"/>
      <c r="G62" s="36"/>
      <c r="H62" s="79">
        <f t="shared" ref="H62:J65" si="20">SUM(H63)</f>
        <v>100600</v>
      </c>
      <c r="I62" s="79">
        <f t="shared" si="20"/>
        <v>95000</v>
      </c>
      <c r="J62" s="79">
        <f t="shared" si="20"/>
        <v>0</v>
      </c>
    </row>
    <row r="63" spans="1:13">
      <c r="A63" s="37">
        <v>54</v>
      </c>
      <c r="B63" s="13" t="s">
        <v>20</v>
      </c>
      <c r="C63" s="32">
        <v>807</v>
      </c>
      <c r="D63" s="33" t="s">
        <v>51</v>
      </c>
      <c r="E63" s="33" t="s">
        <v>72</v>
      </c>
      <c r="F63" s="36"/>
      <c r="G63" s="36"/>
      <c r="H63" s="79">
        <f t="shared" si="20"/>
        <v>100600</v>
      </c>
      <c r="I63" s="79">
        <f t="shared" si="20"/>
        <v>95000</v>
      </c>
      <c r="J63" s="79">
        <f t="shared" si="20"/>
        <v>0</v>
      </c>
    </row>
    <row r="64" spans="1:13" ht="22.5">
      <c r="A64" s="37">
        <v>55</v>
      </c>
      <c r="B64" s="11" t="s">
        <v>52</v>
      </c>
      <c r="C64" s="32">
        <v>807</v>
      </c>
      <c r="D64" s="33" t="s">
        <v>51</v>
      </c>
      <c r="E64" s="33" t="s">
        <v>72</v>
      </c>
      <c r="F64" s="76" t="s">
        <v>119</v>
      </c>
      <c r="G64" s="36"/>
      <c r="H64" s="79">
        <f t="shared" si="20"/>
        <v>100600</v>
      </c>
      <c r="I64" s="79">
        <f t="shared" si="20"/>
        <v>95000</v>
      </c>
      <c r="J64" s="79">
        <f t="shared" si="20"/>
        <v>0</v>
      </c>
    </row>
    <row r="65" spans="1:10" ht="22.5">
      <c r="A65" s="37">
        <v>56</v>
      </c>
      <c r="B65" s="11" t="s">
        <v>53</v>
      </c>
      <c r="C65" s="32">
        <v>807</v>
      </c>
      <c r="D65" s="33" t="s">
        <v>51</v>
      </c>
      <c r="E65" s="33" t="s">
        <v>72</v>
      </c>
      <c r="F65" s="76" t="s">
        <v>118</v>
      </c>
      <c r="G65" s="36"/>
      <c r="H65" s="79">
        <f t="shared" si="20"/>
        <v>100600</v>
      </c>
      <c r="I65" s="79">
        <f t="shared" si="20"/>
        <v>95000</v>
      </c>
      <c r="J65" s="79">
        <f t="shared" si="20"/>
        <v>0</v>
      </c>
    </row>
    <row r="66" spans="1:10">
      <c r="A66" s="134">
        <v>57</v>
      </c>
      <c r="B66" s="136" t="s">
        <v>73</v>
      </c>
      <c r="C66" s="138">
        <v>807</v>
      </c>
      <c r="D66" s="140" t="s">
        <v>51</v>
      </c>
      <c r="E66" s="140" t="s">
        <v>72</v>
      </c>
      <c r="F66" s="140">
        <v>9330051180</v>
      </c>
      <c r="G66" s="140"/>
      <c r="H66" s="132">
        <f>SUM(H68+H70)</f>
        <v>100600</v>
      </c>
      <c r="I66" s="132">
        <f>SUM(I68+I70)</f>
        <v>95000</v>
      </c>
      <c r="J66" s="132">
        <f>SUM(J68+J70)</f>
        <v>0</v>
      </c>
    </row>
    <row r="67" spans="1:10" ht="33" customHeight="1">
      <c r="A67" s="135"/>
      <c r="B67" s="137"/>
      <c r="C67" s="139"/>
      <c r="D67" s="142"/>
      <c r="E67" s="135"/>
      <c r="F67" s="141"/>
      <c r="G67" s="135"/>
      <c r="H67" s="133"/>
      <c r="I67" s="133"/>
      <c r="J67" s="133"/>
    </row>
    <row r="68" spans="1:10" ht="67.5">
      <c r="A68" s="38">
        <v>58</v>
      </c>
      <c r="B68" s="11" t="s">
        <v>55</v>
      </c>
      <c r="C68" s="39">
        <v>807</v>
      </c>
      <c r="D68" s="40" t="s">
        <v>51</v>
      </c>
      <c r="E68" s="40" t="s">
        <v>72</v>
      </c>
      <c r="F68" s="75">
        <v>9330051180</v>
      </c>
      <c r="G68" s="38">
        <v>100</v>
      </c>
      <c r="H68" s="77">
        <f>SUM(H69)</f>
        <v>81150</v>
      </c>
      <c r="I68" s="77">
        <f>SUM(I69)</f>
        <v>81150</v>
      </c>
      <c r="J68" s="77">
        <f>SUM(J69)</f>
        <v>0</v>
      </c>
    </row>
    <row r="69" spans="1:10" ht="22.5">
      <c r="A69" s="38">
        <v>59</v>
      </c>
      <c r="B69" s="11" t="s">
        <v>57</v>
      </c>
      <c r="C69" s="39">
        <v>807</v>
      </c>
      <c r="D69" s="40" t="s">
        <v>51</v>
      </c>
      <c r="E69" s="40" t="s">
        <v>72</v>
      </c>
      <c r="F69" s="94">
        <v>9330051180</v>
      </c>
      <c r="G69" s="38">
        <v>120</v>
      </c>
      <c r="H69" s="77">
        <v>81150</v>
      </c>
      <c r="I69" s="77">
        <v>81150</v>
      </c>
      <c r="J69" s="77">
        <v>0</v>
      </c>
    </row>
    <row r="70" spans="1:10" ht="33.75">
      <c r="A70" s="38">
        <v>60</v>
      </c>
      <c r="B70" s="103" t="s">
        <v>153</v>
      </c>
      <c r="C70" s="39">
        <v>807</v>
      </c>
      <c r="D70" s="40" t="s">
        <v>51</v>
      </c>
      <c r="E70" s="40" t="s">
        <v>72</v>
      </c>
      <c r="F70" s="94">
        <v>9330051180</v>
      </c>
      <c r="G70" s="38">
        <v>200</v>
      </c>
      <c r="H70" s="77">
        <f>SUM(H71)</f>
        <v>19450</v>
      </c>
      <c r="I70" s="77">
        <f t="shared" ref="I70:J70" si="21">SUM(I71)</f>
        <v>13850</v>
      </c>
      <c r="J70" s="77">
        <f t="shared" si="21"/>
        <v>0</v>
      </c>
    </row>
    <row r="71" spans="1:10" ht="33.75">
      <c r="A71" s="38">
        <v>61</v>
      </c>
      <c r="B71" s="11" t="s">
        <v>63</v>
      </c>
      <c r="C71" s="39">
        <v>807</v>
      </c>
      <c r="D71" s="40" t="s">
        <v>51</v>
      </c>
      <c r="E71" s="40" t="s">
        <v>72</v>
      </c>
      <c r="F71" s="94">
        <v>9330051180</v>
      </c>
      <c r="G71" s="38">
        <v>240</v>
      </c>
      <c r="H71" s="79">
        <v>19450</v>
      </c>
      <c r="I71" s="79">
        <v>13850</v>
      </c>
      <c r="J71" s="79">
        <v>0</v>
      </c>
    </row>
    <row r="72" spans="1:10" ht="22.5">
      <c r="A72" s="38">
        <v>62</v>
      </c>
      <c r="B72" s="14" t="s">
        <v>22</v>
      </c>
      <c r="C72" s="39">
        <v>807</v>
      </c>
      <c r="D72" s="40" t="s">
        <v>72</v>
      </c>
      <c r="E72" s="40" t="s">
        <v>50</v>
      </c>
      <c r="F72" s="40"/>
      <c r="G72" s="40"/>
      <c r="H72" s="79">
        <f>SUM(H73+H82)</f>
        <v>6700</v>
      </c>
      <c r="I72" s="105">
        <f t="shared" ref="I72:J72" si="22">SUM(I73+I82)</f>
        <v>2700</v>
      </c>
      <c r="J72" s="105">
        <f t="shared" si="22"/>
        <v>2700</v>
      </c>
    </row>
    <row r="73" spans="1:10" ht="33.75">
      <c r="A73" s="38">
        <v>63</v>
      </c>
      <c r="B73" s="35" t="s">
        <v>24</v>
      </c>
      <c r="C73" s="39">
        <v>807</v>
      </c>
      <c r="D73" s="40" t="s">
        <v>72</v>
      </c>
      <c r="E73" s="40" t="s">
        <v>74</v>
      </c>
      <c r="F73" s="40"/>
      <c r="G73" s="40"/>
      <c r="H73" s="79">
        <f t="shared" ref="H73:J74" si="23">SUM(H74)</f>
        <v>2700</v>
      </c>
      <c r="I73" s="79">
        <f t="shared" si="23"/>
        <v>2700</v>
      </c>
      <c r="J73" s="79">
        <f t="shared" si="23"/>
        <v>2700</v>
      </c>
    </row>
    <row r="74" spans="1:10" ht="45">
      <c r="A74" s="38">
        <v>64</v>
      </c>
      <c r="B74" s="28" t="s">
        <v>100</v>
      </c>
      <c r="C74" s="39">
        <v>807</v>
      </c>
      <c r="D74" s="40" t="s">
        <v>72</v>
      </c>
      <c r="E74" s="40" t="s">
        <v>74</v>
      </c>
      <c r="F74" s="40" t="s">
        <v>120</v>
      </c>
      <c r="G74" s="40"/>
      <c r="H74" s="79">
        <f t="shared" si="23"/>
        <v>2700</v>
      </c>
      <c r="I74" s="79">
        <f t="shared" si="23"/>
        <v>2700</v>
      </c>
      <c r="J74" s="79">
        <f t="shared" si="23"/>
        <v>2700</v>
      </c>
    </row>
    <row r="75" spans="1:10" ht="21.75" customHeight="1">
      <c r="A75" s="38">
        <v>65</v>
      </c>
      <c r="B75" s="14" t="s">
        <v>103</v>
      </c>
      <c r="C75" s="39">
        <v>807</v>
      </c>
      <c r="D75" s="40" t="s">
        <v>72</v>
      </c>
      <c r="E75" s="40" t="s">
        <v>74</v>
      </c>
      <c r="F75" s="40" t="s">
        <v>128</v>
      </c>
      <c r="G75" s="40"/>
      <c r="H75" s="79">
        <f>SUM(H76+H79)</f>
        <v>2700</v>
      </c>
      <c r="I75" s="79">
        <f>SUM(I76+I79)</f>
        <v>2700</v>
      </c>
      <c r="J75" s="79">
        <f>SUM(J76+J79)</f>
        <v>2700</v>
      </c>
    </row>
    <row r="76" spans="1:10" ht="101.25">
      <c r="A76" s="38">
        <v>66</v>
      </c>
      <c r="B76" s="14" t="s">
        <v>105</v>
      </c>
      <c r="C76" s="39">
        <v>807</v>
      </c>
      <c r="D76" s="40" t="s">
        <v>72</v>
      </c>
      <c r="E76" s="40" t="s">
        <v>74</v>
      </c>
      <c r="F76" s="40" t="s">
        <v>131</v>
      </c>
      <c r="G76" s="40"/>
      <c r="H76" s="79">
        <f t="shared" ref="H76:J77" si="24">SUM(H77)</f>
        <v>1200</v>
      </c>
      <c r="I76" s="79">
        <f t="shared" si="24"/>
        <v>1200</v>
      </c>
      <c r="J76" s="79">
        <f t="shared" si="24"/>
        <v>1200</v>
      </c>
    </row>
    <row r="77" spans="1:10" ht="33.75">
      <c r="A77" s="38">
        <v>67</v>
      </c>
      <c r="B77" s="103" t="s">
        <v>153</v>
      </c>
      <c r="C77" s="39">
        <v>807</v>
      </c>
      <c r="D77" s="40" t="s">
        <v>72</v>
      </c>
      <c r="E77" s="40" t="s">
        <v>74</v>
      </c>
      <c r="F77" s="40" t="s">
        <v>131</v>
      </c>
      <c r="G77" s="40" t="s">
        <v>62</v>
      </c>
      <c r="H77" s="79">
        <f t="shared" si="24"/>
        <v>1200</v>
      </c>
      <c r="I77" s="79">
        <f t="shared" si="24"/>
        <v>1200</v>
      </c>
      <c r="J77" s="79">
        <f t="shared" si="24"/>
        <v>1200</v>
      </c>
    </row>
    <row r="78" spans="1:10" ht="33.75">
      <c r="A78" s="38">
        <v>68</v>
      </c>
      <c r="B78" s="11" t="s">
        <v>63</v>
      </c>
      <c r="C78" s="39">
        <v>807</v>
      </c>
      <c r="D78" s="40" t="s">
        <v>72</v>
      </c>
      <c r="E78" s="40" t="s">
        <v>74</v>
      </c>
      <c r="F78" s="40" t="s">
        <v>131</v>
      </c>
      <c r="G78" s="40" t="s">
        <v>64</v>
      </c>
      <c r="H78" s="79">
        <v>1200</v>
      </c>
      <c r="I78" s="79">
        <v>1200</v>
      </c>
      <c r="J78" s="79">
        <v>1200</v>
      </c>
    </row>
    <row r="79" spans="1:10" ht="101.25" customHeight="1">
      <c r="A79" s="38">
        <v>69</v>
      </c>
      <c r="B79" s="14" t="s">
        <v>106</v>
      </c>
      <c r="C79" s="39">
        <v>807</v>
      </c>
      <c r="D79" s="40" t="s">
        <v>72</v>
      </c>
      <c r="E79" s="40" t="s">
        <v>74</v>
      </c>
      <c r="F79" s="40" t="s">
        <v>132</v>
      </c>
      <c r="G79" s="40"/>
      <c r="H79" s="77">
        <f t="shared" ref="H79:J80" si="25">SUM(H80)</f>
        <v>1500</v>
      </c>
      <c r="I79" s="77">
        <f t="shared" si="25"/>
        <v>1500</v>
      </c>
      <c r="J79" s="77">
        <f t="shared" si="25"/>
        <v>1500</v>
      </c>
    </row>
    <row r="80" spans="1:10" ht="33.75">
      <c r="A80" s="38">
        <v>70</v>
      </c>
      <c r="B80" s="103" t="s">
        <v>153</v>
      </c>
      <c r="C80" s="39">
        <v>807</v>
      </c>
      <c r="D80" s="40" t="s">
        <v>72</v>
      </c>
      <c r="E80" s="40" t="s">
        <v>74</v>
      </c>
      <c r="F80" s="40" t="s">
        <v>132</v>
      </c>
      <c r="G80" s="40" t="s">
        <v>62</v>
      </c>
      <c r="H80" s="81">
        <f t="shared" si="25"/>
        <v>1500</v>
      </c>
      <c r="I80" s="81">
        <f t="shared" si="25"/>
        <v>1500</v>
      </c>
      <c r="J80" s="81">
        <f t="shared" si="25"/>
        <v>1500</v>
      </c>
    </row>
    <row r="81" spans="1:10" ht="33.75">
      <c r="A81" s="38">
        <v>71</v>
      </c>
      <c r="B81" s="11" t="s">
        <v>63</v>
      </c>
      <c r="C81" s="39">
        <v>807</v>
      </c>
      <c r="D81" s="40" t="s">
        <v>72</v>
      </c>
      <c r="E81" s="40" t="s">
        <v>74</v>
      </c>
      <c r="F81" s="40" t="s">
        <v>132</v>
      </c>
      <c r="G81" s="40" t="s">
        <v>64</v>
      </c>
      <c r="H81" s="81">
        <v>1500</v>
      </c>
      <c r="I81" s="81">
        <v>1500</v>
      </c>
      <c r="J81" s="81">
        <v>1500</v>
      </c>
    </row>
    <row r="82" spans="1:10">
      <c r="A82" s="107">
        <v>72</v>
      </c>
      <c r="B82" s="109" t="s">
        <v>164</v>
      </c>
      <c r="C82" s="110">
        <v>807</v>
      </c>
      <c r="D82" s="111" t="s">
        <v>72</v>
      </c>
      <c r="E82" s="111" t="s">
        <v>161</v>
      </c>
      <c r="F82" s="111"/>
      <c r="G82" s="111"/>
      <c r="H82" s="106">
        <f>SUM(H83)</f>
        <v>4000</v>
      </c>
      <c r="I82" s="106">
        <f t="shared" ref="I82:J82" si="26">SUM(I83)</f>
        <v>0</v>
      </c>
      <c r="J82" s="106">
        <f t="shared" si="26"/>
        <v>0</v>
      </c>
    </row>
    <row r="83" spans="1:10" ht="78.75" customHeight="1">
      <c r="A83" s="107">
        <v>73</v>
      </c>
      <c r="B83" s="109" t="s">
        <v>163</v>
      </c>
      <c r="C83" s="110">
        <v>807</v>
      </c>
      <c r="D83" s="111" t="s">
        <v>72</v>
      </c>
      <c r="E83" s="111" t="s">
        <v>161</v>
      </c>
      <c r="F83" s="111" t="s">
        <v>162</v>
      </c>
      <c r="G83" s="111"/>
      <c r="H83" s="106">
        <f>SUM(H84)</f>
        <v>4000</v>
      </c>
      <c r="I83" s="106">
        <f t="shared" ref="I83:J83" si="27">SUM(I84)</f>
        <v>0</v>
      </c>
      <c r="J83" s="106">
        <f t="shared" si="27"/>
        <v>0</v>
      </c>
    </row>
    <row r="84" spans="1:10" ht="33.75">
      <c r="A84" s="107">
        <v>74</v>
      </c>
      <c r="B84" s="108" t="s">
        <v>153</v>
      </c>
      <c r="C84" s="110">
        <v>807</v>
      </c>
      <c r="D84" s="111" t="s">
        <v>72</v>
      </c>
      <c r="E84" s="111" t="s">
        <v>161</v>
      </c>
      <c r="F84" s="111" t="s">
        <v>162</v>
      </c>
      <c r="G84" s="111" t="s">
        <v>62</v>
      </c>
      <c r="H84" s="106">
        <f>SUM(H85)</f>
        <v>4000</v>
      </c>
      <c r="I84" s="106">
        <f t="shared" ref="I84:J84" si="28">SUM(I85)</f>
        <v>0</v>
      </c>
      <c r="J84" s="106">
        <f t="shared" si="28"/>
        <v>0</v>
      </c>
    </row>
    <row r="85" spans="1:10" ht="33.75">
      <c r="A85" s="107">
        <v>75</v>
      </c>
      <c r="B85" s="11" t="s">
        <v>63</v>
      </c>
      <c r="C85" s="110">
        <v>807</v>
      </c>
      <c r="D85" s="111" t="s">
        <v>72</v>
      </c>
      <c r="E85" s="111" t="s">
        <v>161</v>
      </c>
      <c r="F85" s="111" t="s">
        <v>162</v>
      </c>
      <c r="G85" s="111" t="s">
        <v>64</v>
      </c>
      <c r="H85" s="106">
        <v>4000</v>
      </c>
      <c r="I85" s="106">
        <v>0</v>
      </c>
      <c r="J85" s="106">
        <v>0</v>
      </c>
    </row>
    <row r="86" spans="1:10">
      <c r="A86" s="38">
        <v>76</v>
      </c>
      <c r="B86" s="35" t="s">
        <v>26</v>
      </c>
      <c r="C86" s="39">
        <v>807</v>
      </c>
      <c r="D86" s="40" t="s">
        <v>59</v>
      </c>
      <c r="E86" s="40" t="s">
        <v>50</v>
      </c>
      <c r="F86" s="40"/>
      <c r="G86" s="40"/>
      <c r="H86" s="77">
        <f>SUM(H87)</f>
        <v>225600</v>
      </c>
      <c r="I86" s="77">
        <f t="shared" ref="I86:J86" si="29">SUM(I87)</f>
        <v>180900</v>
      </c>
      <c r="J86" s="77">
        <f t="shared" si="29"/>
        <v>186800</v>
      </c>
    </row>
    <row r="87" spans="1:10">
      <c r="A87" s="38">
        <v>77</v>
      </c>
      <c r="B87" s="35" t="s">
        <v>28</v>
      </c>
      <c r="C87" s="39">
        <v>807</v>
      </c>
      <c r="D87" s="40" t="s">
        <v>59</v>
      </c>
      <c r="E87" s="40" t="s">
        <v>74</v>
      </c>
      <c r="F87" s="40"/>
      <c r="G87" s="40"/>
      <c r="H87" s="77">
        <f>SUM(H88)</f>
        <v>225600</v>
      </c>
      <c r="I87" s="77">
        <f t="shared" ref="H87:J88" si="30">SUM(I88)</f>
        <v>180900</v>
      </c>
      <c r="J87" s="77">
        <f t="shared" si="30"/>
        <v>186800</v>
      </c>
    </row>
    <row r="88" spans="1:10" ht="45">
      <c r="A88" s="38">
        <v>78</v>
      </c>
      <c r="B88" s="28" t="s">
        <v>100</v>
      </c>
      <c r="C88" s="39">
        <v>807</v>
      </c>
      <c r="D88" s="40" t="s">
        <v>59</v>
      </c>
      <c r="E88" s="40" t="s">
        <v>74</v>
      </c>
      <c r="F88" s="40" t="s">
        <v>120</v>
      </c>
      <c r="G88" s="40"/>
      <c r="H88" s="77">
        <f t="shared" si="30"/>
        <v>225600</v>
      </c>
      <c r="I88" s="77">
        <f t="shared" si="30"/>
        <v>180900</v>
      </c>
      <c r="J88" s="77">
        <f t="shared" si="30"/>
        <v>186800</v>
      </c>
    </row>
    <row r="89" spans="1:10" ht="33.75">
      <c r="A89" s="38">
        <v>79</v>
      </c>
      <c r="B89" s="14" t="s">
        <v>145</v>
      </c>
      <c r="C89" s="39">
        <v>807</v>
      </c>
      <c r="D89" s="40" t="s">
        <v>59</v>
      </c>
      <c r="E89" s="40" t="s">
        <v>74</v>
      </c>
      <c r="F89" s="40" t="s">
        <v>133</v>
      </c>
      <c r="G89" s="40"/>
      <c r="H89" s="79">
        <f>SUM(H90+H93)</f>
        <v>225600</v>
      </c>
      <c r="I89" s="79">
        <f t="shared" ref="I89:J89" si="31">SUM(I90+I93)</f>
        <v>180900</v>
      </c>
      <c r="J89" s="79">
        <f t="shared" si="31"/>
        <v>186800</v>
      </c>
    </row>
    <row r="90" spans="1:10" ht="79.5" customHeight="1">
      <c r="A90" s="38">
        <v>80</v>
      </c>
      <c r="B90" s="14" t="s">
        <v>146</v>
      </c>
      <c r="C90" s="39">
        <v>807</v>
      </c>
      <c r="D90" s="40" t="s">
        <v>59</v>
      </c>
      <c r="E90" s="40" t="s">
        <v>74</v>
      </c>
      <c r="F90" s="40" t="s">
        <v>134</v>
      </c>
      <c r="G90" s="40"/>
      <c r="H90" s="79">
        <f t="shared" ref="H90:J91" si="32">SUM(H91)</f>
        <v>145600</v>
      </c>
      <c r="I90" s="79">
        <f t="shared" si="32"/>
        <v>180900</v>
      </c>
      <c r="J90" s="79">
        <f t="shared" si="32"/>
        <v>186800</v>
      </c>
    </row>
    <row r="91" spans="1:10" ht="33.75">
      <c r="A91" s="38">
        <v>81</v>
      </c>
      <c r="B91" s="103" t="s">
        <v>153</v>
      </c>
      <c r="C91" s="39">
        <v>807</v>
      </c>
      <c r="D91" s="40" t="s">
        <v>59</v>
      </c>
      <c r="E91" s="40" t="s">
        <v>74</v>
      </c>
      <c r="F91" s="40" t="s">
        <v>134</v>
      </c>
      <c r="G91" s="40" t="s">
        <v>62</v>
      </c>
      <c r="H91" s="79">
        <f t="shared" si="32"/>
        <v>145600</v>
      </c>
      <c r="I91" s="79">
        <f t="shared" si="32"/>
        <v>180900</v>
      </c>
      <c r="J91" s="79">
        <f t="shared" si="32"/>
        <v>186800</v>
      </c>
    </row>
    <row r="92" spans="1:10" ht="33.75">
      <c r="A92" s="38">
        <v>82</v>
      </c>
      <c r="B92" s="11" t="s">
        <v>63</v>
      </c>
      <c r="C92" s="39">
        <v>807</v>
      </c>
      <c r="D92" s="40" t="s">
        <v>59</v>
      </c>
      <c r="E92" s="40" t="s">
        <v>74</v>
      </c>
      <c r="F92" s="40" t="s">
        <v>134</v>
      </c>
      <c r="G92" s="40" t="s">
        <v>64</v>
      </c>
      <c r="H92" s="79">
        <v>145600</v>
      </c>
      <c r="I92" s="79">
        <v>180900</v>
      </c>
      <c r="J92" s="79">
        <v>186800</v>
      </c>
    </row>
    <row r="93" spans="1:10" ht="123" customHeight="1">
      <c r="A93" s="60">
        <v>83</v>
      </c>
      <c r="B93" s="98" t="s">
        <v>149</v>
      </c>
      <c r="C93" s="65">
        <v>807</v>
      </c>
      <c r="D93" s="40" t="s">
        <v>59</v>
      </c>
      <c r="E93" s="40" t="s">
        <v>74</v>
      </c>
      <c r="F93" s="40" t="s">
        <v>135</v>
      </c>
      <c r="G93" s="40"/>
      <c r="H93" s="79">
        <f>SUM(H94)</f>
        <v>80000</v>
      </c>
      <c r="I93" s="79">
        <f t="shared" ref="I93:J93" si="33">SUM(I94)</f>
        <v>0</v>
      </c>
      <c r="J93" s="79">
        <f t="shared" si="33"/>
        <v>0</v>
      </c>
    </row>
    <row r="94" spans="1:10" ht="33.75">
      <c r="A94" s="60">
        <v>84</v>
      </c>
      <c r="B94" s="103" t="s">
        <v>153</v>
      </c>
      <c r="C94" s="61">
        <v>807</v>
      </c>
      <c r="D94" s="40" t="s">
        <v>59</v>
      </c>
      <c r="E94" s="40" t="s">
        <v>74</v>
      </c>
      <c r="F94" s="40" t="s">
        <v>135</v>
      </c>
      <c r="G94" s="40" t="s">
        <v>62</v>
      </c>
      <c r="H94" s="79">
        <f>SUM(H95)</f>
        <v>80000</v>
      </c>
      <c r="I94" s="79">
        <f t="shared" ref="I94:J94" si="34">SUM(I95)</f>
        <v>0</v>
      </c>
      <c r="J94" s="79">
        <f t="shared" si="34"/>
        <v>0</v>
      </c>
    </row>
    <row r="95" spans="1:10" ht="33.75">
      <c r="A95" s="60">
        <v>85</v>
      </c>
      <c r="B95" s="11" t="s">
        <v>63</v>
      </c>
      <c r="C95" s="61">
        <v>807</v>
      </c>
      <c r="D95" s="40" t="s">
        <v>59</v>
      </c>
      <c r="E95" s="40" t="s">
        <v>74</v>
      </c>
      <c r="F95" s="40" t="s">
        <v>135</v>
      </c>
      <c r="G95" s="40" t="s">
        <v>64</v>
      </c>
      <c r="H95" s="79">
        <v>80000</v>
      </c>
      <c r="I95" s="79">
        <v>0</v>
      </c>
      <c r="J95" s="79">
        <v>0</v>
      </c>
    </row>
    <row r="96" spans="1:10">
      <c r="A96" s="38">
        <v>86</v>
      </c>
      <c r="B96" s="35" t="s">
        <v>30</v>
      </c>
      <c r="C96" s="39">
        <v>807</v>
      </c>
      <c r="D96" s="40" t="s">
        <v>75</v>
      </c>
      <c r="E96" s="40" t="s">
        <v>50</v>
      </c>
      <c r="F96" s="40"/>
      <c r="G96" s="40"/>
      <c r="H96" s="77">
        <f>SUM(H97)</f>
        <v>497090</v>
      </c>
      <c r="I96" s="77">
        <f t="shared" ref="I96:J96" si="35">SUM(I97)</f>
        <v>289461</v>
      </c>
      <c r="J96" s="77">
        <f t="shared" si="35"/>
        <v>306830</v>
      </c>
    </row>
    <row r="97" spans="1:10">
      <c r="A97" s="38">
        <v>87</v>
      </c>
      <c r="B97" s="35" t="s">
        <v>32</v>
      </c>
      <c r="C97" s="39">
        <v>807</v>
      </c>
      <c r="D97" s="40" t="s">
        <v>75</v>
      </c>
      <c r="E97" s="40" t="s">
        <v>72</v>
      </c>
      <c r="F97" s="40"/>
      <c r="G97" s="40"/>
      <c r="H97" s="77">
        <f t="shared" ref="H97:J98" si="36">SUM(H98)</f>
        <v>497090</v>
      </c>
      <c r="I97" s="77">
        <f t="shared" si="36"/>
        <v>289461</v>
      </c>
      <c r="J97" s="77">
        <f t="shared" si="36"/>
        <v>306830</v>
      </c>
    </row>
    <row r="98" spans="1:10" ht="45">
      <c r="A98" s="38">
        <v>88</v>
      </c>
      <c r="B98" s="28" t="s">
        <v>100</v>
      </c>
      <c r="C98" s="39">
        <v>807</v>
      </c>
      <c r="D98" s="40" t="s">
        <v>75</v>
      </c>
      <c r="E98" s="40" t="s">
        <v>72</v>
      </c>
      <c r="F98" s="40" t="s">
        <v>120</v>
      </c>
      <c r="G98" s="40"/>
      <c r="H98" s="77">
        <f t="shared" si="36"/>
        <v>497090</v>
      </c>
      <c r="I98" s="77">
        <f t="shared" si="36"/>
        <v>289461</v>
      </c>
      <c r="J98" s="77">
        <f t="shared" si="36"/>
        <v>306830</v>
      </c>
    </row>
    <row r="99" spans="1:10">
      <c r="A99" s="38">
        <v>89</v>
      </c>
      <c r="B99" s="14" t="s">
        <v>101</v>
      </c>
      <c r="C99" s="39">
        <v>807</v>
      </c>
      <c r="D99" s="40" t="s">
        <v>75</v>
      </c>
      <c r="E99" s="40" t="s">
        <v>72</v>
      </c>
      <c r="F99" s="40" t="s">
        <v>125</v>
      </c>
      <c r="G99" s="40"/>
      <c r="H99" s="79">
        <f>SUM(H100+H103)</f>
        <v>497090</v>
      </c>
      <c r="I99" s="79">
        <f>SUM(I100+I103)</f>
        <v>289461</v>
      </c>
      <c r="J99" s="79">
        <f>SUM(J100+J103)</f>
        <v>306830</v>
      </c>
    </row>
    <row r="100" spans="1:10" ht="67.5">
      <c r="A100" s="38">
        <v>90</v>
      </c>
      <c r="B100" s="14" t="s">
        <v>107</v>
      </c>
      <c r="C100" s="39">
        <v>807</v>
      </c>
      <c r="D100" s="40" t="s">
        <v>75</v>
      </c>
      <c r="E100" s="40" t="s">
        <v>72</v>
      </c>
      <c r="F100" s="40" t="s">
        <v>136</v>
      </c>
      <c r="G100" s="40"/>
      <c r="H100" s="79">
        <f t="shared" ref="H100:J101" si="37">SUM(H101)</f>
        <v>327460</v>
      </c>
      <c r="I100" s="79">
        <f t="shared" si="37"/>
        <v>289461</v>
      </c>
      <c r="J100" s="79">
        <f t="shared" si="37"/>
        <v>306830</v>
      </c>
    </row>
    <row r="101" spans="1:10" ht="33.75">
      <c r="A101" s="38">
        <v>91</v>
      </c>
      <c r="B101" s="103" t="s">
        <v>153</v>
      </c>
      <c r="C101" s="39">
        <v>807</v>
      </c>
      <c r="D101" s="40" t="s">
        <v>75</v>
      </c>
      <c r="E101" s="40" t="s">
        <v>72</v>
      </c>
      <c r="F101" s="40" t="s">
        <v>136</v>
      </c>
      <c r="G101" s="40" t="s">
        <v>62</v>
      </c>
      <c r="H101" s="79">
        <f t="shared" si="37"/>
        <v>327460</v>
      </c>
      <c r="I101" s="79">
        <f t="shared" si="37"/>
        <v>289461</v>
      </c>
      <c r="J101" s="79">
        <f t="shared" si="37"/>
        <v>306830</v>
      </c>
    </row>
    <row r="102" spans="1:10" ht="33.75">
      <c r="A102" s="38">
        <v>92</v>
      </c>
      <c r="B102" s="11" t="s">
        <v>63</v>
      </c>
      <c r="C102" s="39">
        <v>807</v>
      </c>
      <c r="D102" s="40" t="s">
        <v>75</v>
      </c>
      <c r="E102" s="40" t="s">
        <v>72</v>
      </c>
      <c r="F102" s="40" t="s">
        <v>136</v>
      </c>
      <c r="G102" s="40" t="s">
        <v>64</v>
      </c>
      <c r="H102" s="79">
        <v>327460</v>
      </c>
      <c r="I102" s="79">
        <v>289461</v>
      </c>
      <c r="J102" s="79">
        <v>306830</v>
      </c>
    </row>
    <row r="103" spans="1:10" ht="67.5">
      <c r="A103" s="38">
        <v>93</v>
      </c>
      <c r="B103" s="67" t="s">
        <v>102</v>
      </c>
      <c r="C103" s="39">
        <v>807</v>
      </c>
      <c r="D103" s="40" t="s">
        <v>75</v>
      </c>
      <c r="E103" s="40" t="s">
        <v>72</v>
      </c>
      <c r="F103" s="40" t="s">
        <v>126</v>
      </c>
      <c r="G103" s="40"/>
      <c r="H103" s="79">
        <f>SUM(H104)</f>
        <v>169630</v>
      </c>
      <c r="I103" s="79">
        <f t="shared" ref="H103:J104" si="38">SUM(I104)</f>
        <v>0</v>
      </c>
      <c r="J103" s="79">
        <f t="shared" si="38"/>
        <v>0</v>
      </c>
    </row>
    <row r="104" spans="1:10" ht="33.75">
      <c r="A104" s="38">
        <v>94</v>
      </c>
      <c r="B104" s="103" t="s">
        <v>153</v>
      </c>
      <c r="C104" s="39">
        <v>807</v>
      </c>
      <c r="D104" s="40" t="s">
        <v>75</v>
      </c>
      <c r="E104" s="40" t="s">
        <v>72</v>
      </c>
      <c r="F104" s="40" t="s">
        <v>126</v>
      </c>
      <c r="G104" s="40" t="s">
        <v>62</v>
      </c>
      <c r="H104" s="79">
        <f t="shared" si="38"/>
        <v>169630</v>
      </c>
      <c r="I104" s="79">
        <f t="shared" si="38"/>
        <v>0</v>
      </c>
      <c r="J104" s="79">
        <f t="shared" si="38"/>
        <v>0</v>
      </c>
    </row>
    <row r="105" spans="1:10" ht="33.75">
      <c r="A105" s="38">
        <v>95</v>
      </c>
      <c r="B105" s="11" t="s">
        <v>63</v>
      </c>
      <c r="C105" s="39">
        <v>807</v>
      </c>
      <c r="D105" s="40" t="s">
        <v>75</v>
      </c>
      <c r="E105" s="40" t="s">
        <v>72</v>
      </c>
      <c r="F105" s="40" t="s">
        <v>126</v>
      </c>
      <c r="G105" s="40" t="s">
        <v>64</v>
      </c>
      <c r="H105" s="79">
        <v>169630</v>
      </c>
      <c r="I105" s="79">
        <v>0</v>
      </c>
      <c r="J105" s="79">
        <v>0</v>
      </c>
    </row>
    <row r="106" spans="1:10">
      <c r="A106" s="30">
        <v>96</v>
      </c>
      <c r="B106" s="14" t="s">
        <v>34</v>
      </c>
      <c r="C106" s="39">
        <v>807</v>
      </c>
      <c r="D106" s="40" t="s">
        <v>76</v>
      </c>
      <c r="E106" s="40" t="s">
        <v>50</v>
      </c>
      <c r="F106" s="40"/>
      <c r="G106" s="40"/>
      <c r="H106" s="79">
        <f t="shared" ref="H106:J107" si="39">SUM(H107)</f>
        <v>4928864</v>
      </c>
      <c r="I106" s="79">
        <f t="shared" si="39"/>
        <v>4847908</v>
      </c>
      <c r="J106" s="79">
        <f t="shared" si="39"/>
        <v>4733235</v>
      </c>
    </row>
    <row r="107" spans="1:10">
      <c r="A107" s="30">
        <v>97</v>
      </c>
      <c r="B107" s="14" t="s">
        <v>36</v>
      </c>
      <c r="C107" s="39">
        <v>807</v>
      </c>
      <c r="D107" s="40" t="s">
        <v>76</v>
      </c>
      <c r="E107" s="40" t="s">
        <v>49</v>
      </c>
      <c r="F107" s="40"/>
      <c r="G107" s="40"/>
      <c r="H107" s="79">
        <f t="shared" si="39"/>
        <v>4928864</v>
      </c>
      <c r="I107" s="79">
        <f t="shared" si="39"/>
        <v>4847908</v>
      </c>
      <c r="J107" s="79">
        <f t="shared" si="39"/>
        <v>4733235</v>
      </c>
    </row>
    <row r="108" spans="1:10" ht="22.5" customHeight="1">
      <c r="A108" s="30">
        <v>98</v>
      </c>
      <c r="B108" s="14" t="s">
        <v>108</v>
      </c>
      <c r="C108" s="39">
        <v>807</v>
      </c>
      <c r="D108" s="40" t="s">
        <v>76</v>
      </c>
      <c r="E108" s="40" t="s">
        <v>49</v>
      </c>
      <c r="F108" s="40" t="s">
        <v>137</v>
      </c>
      <c r="G108" s="40"/>
      <c r="H108" s="77">
        <f>SUM(H109+H113)</f>
        <v>4928864</v>
      </c>
      <c r="I108" s="77">
        <f>SUM(I109+I113)</f>
        <v>4847908</v>
      </c>
      <c r="J108" s="77">
        <f>SUM(J109+J113)</f>
        <v>4733235</v>
      </c>
    </row>
    <row r="109" spans="1:10" ht="22.5">
      <c r="A109" s="30">
        <v>99</v>
      </c>
      <c r="B109" s="14" t="s">
        <v>109</v>
      </c>
      <c r="C109" s="39">
        <v>807</v>
      </c>
      <c r="D109" s="40" t="s">
        <v>76</v>
      </c>
      <c r="E109" s="40" t="s">
        <v>49</v>
      </c>
      <c r="F109" s="40" t="s">
        <v>138</v>
      </c>
      <c r="G109" s="40"/>
      <c r="H109" s="79">
        <f>SUM(H110)</f>
        <v>3993040</v>
      </c>
      <c r="I109" s="79">
        <f t="shared" ref="I109:J109" si="40">SUM(I110)</f>
        <v>3912084</v>
      </c>
      <c r="J109" s="79">
        <f t="shared" si="40"/>
        <v>3797411</v>
      </c>
    </row>
    <row r="110" spans="1:10" ht="67.5" customHeight="1">
      <c r="A110" s="30">
        <v>100</v>
      </c>
      <c r="B110" s="14" t="s">
        <v>154</v>
      </c>
      <c r="C110" s="39">
        <v>807</v>
      </c>
      <c r="D110" s="40" t="s">
        <v>76</v>
      </c>
      <c r="E110" s="40" t="s">
        <v>49</v>
      </c>
      <c r="F110" s="40" t="s">
        <v>139</v>
      </c>
      <c r="G110" s="40"/>
      <c r="H110" s="79">
        <f t="shared" ref="H110:J111" si="41">SUM(H111)</f>
        <v>3993040</v>
      </c>
      <c r="I110" s="79">
        <f t="shared" si="41"/>
        <v>3912084</v>
      </c>
      <c r="J110" s="79">
        <f t="shared" si="41"/>
        <v>3797411</v>
      </c>
    </row>
    <row r="111" spans="1:10" ht="33.75">
      <c r="A111" s="30">
        <v>101</v>
      </c>
      <c r="B111" s="14" t="s">
        <v>77</v>
      </c>
      <c r="C111" s="39">
        <v>807</v>
      </c>
      <c r="D111" s="40" t="s">
        <v>76</v>
      </c>
      <c r="E111" s="40" t="s">
        <v>49</v>
      </c>
      <c r="F111" s="40" t="s">
        <v>139</v>
      </c>
      <c r="G111" s="40" t="s">
        <v>78</v>
      </c>
      <c r="H111" s="79">
        <f t="shared" si="41"/>
        <v>3993040</v>
      </c>
      <c r="I111" s="79">
        <f t="shared" si="41"/>
        <v>3912084</v>
      </c>
      <c r="J111" s="79">
        <f t="shared" si="41"/>
        <v>3797411</v>
      </c>
    </row>
    <row r="112" spans="1:10">
      <c r="A112" s="30">
        <v>102</v>
      </c>
      <c r="B112" s="14" t="s">
        <v>79</v>
      </c>
      <c r="C112" s="39">
        <v>807</v>
      </c>
      <c r="D112" s="40" t="s">
        <v>76</v>
      </c>
      <c r="E112" s="40" t="s">
        <v>49</v>
      </c>
      <c r="F112" s="40" t="s">
        <v>139</v>
      </c>
      <c r="G112" s="40" t="s">
        <v>80</v>
      </c>
      <c r="H112" s="79">
        <v>3993040</v>
      </c>
      <c r="I112" s="79">
        <v>3912084</v>
      </c>
      <c r="J112" s="79">
        <v>3797411</v>
      </c>
    </row>
    <row r="113" spans="1:10" ht="22.5">
      <c r="A113" s="30">
        <v>103</v>
      </c>
      <c r="B113" s="14" t="s">
        <v>110</v>
      </c>
      <c r="C113" s="45">
        <v>807</v>
      </c>
      <c r="D113" s="40" t="s">
        <v>76</v>
      </c>
      <c r="E113" s="40" t="s">
        <v>49</v>
      </c>
      <c r="F113" s="40" t="s">
        <v>140</v>
      </c>
      <c r="G113" s="40"/>
      <c r="H113" s="79">
        <f>SUM(H114)</f>
        <v>935824</v>
      </c>
      <c r="I113" s="79">
        <f t="shared" ref="I113:J113" si="42">SUM(I114)</f>
        <v>935824</v>
      </c>
      <c r="J113" s="79">
        <f t="shared" si="42"/>
        <v>935824</v>
      </c>
    </row>
    <row r="114" spans="1:10" ht="57" customHeight="1">
      <c r="A114" s="30">
        <v>104</v>
      </c>
      <c r="B114" s="14" t="s">
        <v>155</v>
      </c>
      <c r="C114" s="45">
        <v>807</v>
      </c>
      <c r="D114" s="40" t="s">
        <v>76</v>
      </c>
      <c r="E114" s="40" t="s">
        <v>49</v>
      </c>
      <c r="F114" s="40" t="s">
        <v>141</v>
      </c>
      <c r="G114" s="40"/>
      <c r="H114" s="79">
        <f>SUM(H115)</f>
        <v>935824</v>
      </c>
      <c r="I114" s="79">
        <f t="shared" ref="I114:J114" si="43">SUM(I115)</f>
        <v>935824</v>
      </c>
      <c r="J114" s="79">
        <f t="shared" si="43"/>
        <v>935824</v>
      </c>
    </row>
    <row r="115" spans="1:10">
      <c r="A115" s="30">
        <v>105</v>
      </c>
      <c r="B115" s="14" t="s">
        <v>81</v>
      </c>
      <c r="C115" s="45">
        <v>807</v>
      </c>
      <c r="D115" s="40" t="s">
        <v>76</v>
      </c>
      <c r="E115" s="40" t="s">
        <v>49</v>
      </c>
      <c r="F115" s="40" t="s">
        <v>141</v>
      </c>
      <c r="G115" s="40" t="s">
        <v>82</v>
      </c>
      <c r="H115" s="79">
        <f>SUM(H116)</f>
        <v>935824</v>
      </c>
      <c r="I115" s="79">
        <f t="shared" ref="I115:J115" si="44">SUM(I116)</f>
        <v>935824</v>
      </c>
      <c r="J115" s="79">
        <f t="shared" si="44"/>
        <v>935824</v>
      </c>
    </row>
    <row r="116" spans="1:10">
      <c r="A116" s="30">
        <v>106</v>
      </c>
      <c r="B116" s="14" t="s">
        <v>95</v>
      </c>
      <c r="C116" s="45">
        <v>807</v>
      </c>
      <c r="D116" s="40" t="s">
        <v>76</v>
      </c>
      <c r="E116" s="40" t="s">
        <v>49</v>
      </c>
      <c r="F116" s="40" t="s">
        <v>141</v>
      </c>
      <c r="G116" s="104" t="s">
        <v>159</v>
      </c>
      <c r="H116" s="79">
        <v>935824</v>
      </c>
      <c r="I116" s="79">
        <v>935824</v>
      </c>
      <c r="J116" s="79">
        <v>935824</v>
      </c>
    </row>
    <row r="117" spans="1:10">
      <c r="A117" s="30">
        <v>107</v>
      </c>
      <c r="B117" s="18" t="s">
        <v>38</v>
      </c>
      <c r="C117" s="42">
        <v>807</v>
      </c>
      <c r="D117" s="31"/>
      <c r="E117" s="31"/>
      <c r="F117" s="31"/>
      <c r="G117" s="31"/>
      <c r="H117" s="77">
        <v>0</v>
      </c>
      <c r="I117" s="77">
        <v>196423</v>
      </c>
      <c r="J117" s="77">
        <v>381227</v>
      </c>
    </row>
    <row r="118" spans="1:10">
      <c r="A118" s="30"/>
      <c r="B118" s="21" t="s">
        <v>83</v>
      </c>
      <c r="C118" s="92"/>
      <c r="D118" s="31"/>
      <c r="E118" s="31"/>
      <c r="F118" s="31"/>
      <c r="G118" s="31"/>
      <c r="H118" s="77">
        <f>SUM(H10)</f>
        <v>8366963</v>
      </c>
      <c r="I118" s="77">
        <f>SUM(I10+I117)</f>
        <v>8177763</v>
      </c>
      <c r="J118" s="77">
        <f>SUM(J10+J117)</f>
        <v>8124563</v>
      </c>
    </row>
  </sheetData>
  <mergeCells count="10">
    <mergeCell ref="H66:H67"/>
    <mergeCell ref="I66:I67"/>
    <mergeCell ref="J66:J67"/>
    <mergeCell ref="A66:A67"/>
    <mergeCell ref="B66:B67"/>
    <mergeCell ref="C66:C67"/>
    <mergeCell ref="E66:E67"/>
    <mergeCell ref="F66:F67"/>
    <mergeCell ref="G66:G67"/>
    <mergeCell ref="D66:D6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topLeftCell="A25" workbookViewId="0">
      <selection activeCell="K11" sqref="K11"/>
    </sheetView>
  </sheetViews>
  <sheetFormatPr defaultRowHeight="15"/>
  <cols>
    <col min="1" max="1" width="3.42578125" customWidth="1"/>
    <col min="2" max="2" width="30.42578125" customWidth="1"/>
    <col min="3" max="3" width="9.140625" customWidth="1"/>
    <col min="4" max="4" width="5.42578125" customWidth="1"/>
    <col min="5" max="5" width="9.140625" hidden="1" customWidth="1"/>
    <col min="6" max="6" width="6.28515625" customWidth="1"/>
    <col min="7" max="7" width="9.42578125" customWidth="1"/>
    <col min="8" max="9" width="8.7109375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84</v>
      </c>
    </row>
    <row r="2" spans="1:9">
      <c r="A2" s="1"/>
      <c r="B2" s="2"/>
      <c r="C2" s="2"/>
      <c r="D2" s="2"/>
      <c r="E2" s="2"/>
      <c r="F2" s="3"/>
      <c r="G2" s="3"/>
      <c r="H2" s="4"/>
      <c r="I2" s="4" t="s">
        <v>158</v>
      </c>
    </row>
    <row r="3" spans="1:9">
      <c r="A3" s="1" t="s">
        <v>0</v>
      </c>
      <c r="B3" s="1"/>
      <c r="C3" s="101"/>
      <c r="D3" s="101"/>
      <c r="E3" s="101"/>
      <c r="F3" s="101"/>
      <c r="G3" s="101"/>
      <c r="H3" s="101"/>
      <c r="I3" s="4" t="s">
        <v>152</v>
      </c>
    </row>
    <row r="4" spans="1:9">
      <c r="A4" s="100"/>
      <c r="B4" s="100"/>
      <c r="C4" s="101"/>
      <c r="D4" s="101"/>
      <c r="E4" s="101"/>
      <c r="F4" s="101"/>
      <c r="G4" s="101"/>
      <c r="H4" s="101"/>
      <c r="I4" s="101" t="s">
        <v>169</v>
      </c>
    </row>
    <row r="5" spans="1:9" s="72" customFormat="1">
      <c r="A5" s="25" t="s">
        <v>111</v>
      </c>
      <c r="B5" s="66"/>
      <c r="C5" s="66"/>
      <c r="D5" s="66"/>
      <c r="E5" s="66"/>
      <c r="F5" s="66"/>
    </row>
    <row r="6" spans="1:9" s="72" customFormat="1">
      <c r="A6" s="25" t="s">
        <v>85</v>
      </c>
      <c r="B6" s="66"/>
      <c r="C6" s="66"/>
      <c r="D6" s="66"/>
      <c r="E6" s="66"/>
      <c r="F6" s="66"/>
    </row>
    <row r="7" spans="1:9" s="72" customFormat="1">
      <c r="A7" s="25" t="s">
        <v>115</v>
      </c>
      <c r="B7" s="66"/>
      <c r="C7" s="66"/>
      <c r="D7" s="66"/>
      <c r="E7" s="66"/>
      <c r="F7" s="66"/>
    </row>
    <row r="8" spans="1:9" s="72" customFormat="1">
      <c r="A8" s="25"/>
      <c r="B8" s="66"/>
      <c r="C8" s="66"/>
      <c r="D8" s="66"/>
      <c r="E8" s="66"/>
      <c r="F8" s="66"/>
      <c r="I8" t="s">
        <v>3</v>
      </c>
    </row>
    <row r="9" spans="1:9" ht="76.5">
      <c r="A9" s="6" t="s">
        <v>41</v>
      </c>
      <c r="B9" s="68" t="s">
        <v>42</v>
      </c>
      <c r="C9" s="26" t="s">
        <v>46</v>
      </c>
      <c r="D9" s="147" t="s">
        <v>47</v>
      </c>
      <c r="E9" s="148"/>
      <c r="F9" s="26" t="s">
        <v>86</v>
      </c>
      <c r="G9" s="6" t="s">
        <v>7</v>
      </c>
      <c r="H9" s="6" t="s">
        <v>99</v>
      </c>
      <c r="I9" s="6" t="s">
        <v>113</v>
      </c>
    </row>
    <row r="10" spans="1:9">
      <c r="A10" s="6"/>
      <c r="B10" s="27">
        <v>1</v>
      </c>
      <c r="C10" s="27">
        <v>2</v>
      </c>
      <c r="D10" s="27">
        <v>6</v>
      </c>
      <c r="E10" s="27">
        <v>5</v>
      </c>
      <c r="F10" s="27">
        <v>4</v>
      </c>
      <c r="G10" s="27">
        <v>5</v>
      </c>
      <c r="H10" s="27">
        <v>6</v>
      </c>
      <c r="I10" s="27">
        <v>7</v>
      </c>
    </row>
    <row r="11" spans="1:9" ht="44.25" customHeight="1">
      <c r="A11" s="27">
        <v>1</v>
      </c>
      <c r="B11" s="28" t="s">
        <v>100</v>
      </c>
      <c r="C11" s="31" t="s">
        <v>120</v>
      </c>
      <c r="D11" s="147"/>
      <c r="E11" s="149"/>
      <c r="F11" s="26"/>
      <c r="G11" s="82">
        <f>SUM(G12+G39+G50+G71)</f>
        <v>777321</v>
      </c>
      <c r="H11" s="82">
        <f>SUM(H12+H39+H50+H71)</f>
        <v>520992</v>
      </c>
      <c r="I11" s="82">
        <f>SUM(I12+I39+I50+I71)</f>
        <v>544261</v>
      </c>
    </row>
    <row r="12" spans="1:9" ht="22.5">
      <c r="A12" s="27">
        <v>2</v>
      </c>
      <c r="B12" s="14" t="s">
        <v>101</v>
      </c>
      <c r="C12" s="31" t="s">
        <v>125</v>
      </c>
      <c r="D12" s="143"/>
      <c r="E12" s="126"/>
      <c r="F12" s="26"/>
      <c r="G12" s="82">
        <f>SUM(G13+G18+G29+G34)</f>
        <v>527390</v>
      </c>
      <c r="H12" s="82">
        <f t="shared" ref="H12:I12" si="0">SUM(H13+H18+H29+H34)</f>
        <v>319761</v>
      </c>
      <c r="I12" s="82">
        <f t="shared" si="0"/>
        <v>337130</v>
      </c>
    </row>
    <row r="13" spans="1:9" ht="78.75" customHeight="1">
      <c r="A13" s="27">
        <v>3</v>
      </c>
      <c r="B13" s="14" t="s">
        <v>107</v>
      </c>
      <c r="C13" s="93" t="s">
        <v>136</v>
      </c>
      <c r="D13" s="146"/>
      <c r="E13" s="145"/>
      <c r="F13" s="26"/>
      <c r="G13" s="82">
        <f t="shared" ref="G13:I16" si="1">SUM(G14)</f>
        <v>327460</v>
      </c>
      <c r="H13" s="82">
        <f t="shared" si="1"/>
        <v>289461</v>
      </c>
      <c r="I13" s="82">
        <f t="shared" si="1"/>
        <v>306830</v>
      </c>
    </row>
    <row r="14" spans="1:9" ht="33.75">
      <c r="A14" s="27">
        <v>4</v>
      </c>
      <c r="B14" s="103" t="s">
        <v>153</v>
      </c>
      <c r="C14" s="93" t="s">
        <v>136</v>
      </c>
      <c r="D14" s="143" t="s">
        <v>62</v>
      </c>
      <c r="E14" s="126"/>
      <c r="F14" s="26"/>
      <c r="G14" s="82">
        <f t="shared" si="1"/>
        <v>327460</v>
      </c>
      <c r="H14" s="82">
        <f t="shared" si="1"/>
        <v>289461</v>
      </c>
      <c r="I14" s="82">
        <f t="shared" si="1"/>
        <v>306830</v>
      </c>
    </row>
    <row r="15" spans="1:9" ht="33.75">
      <c r="A15" s="27">
        <v>5</v>
      </c>
      <c r="B15" s="11" t="s">
        <v>63</v>
      </c>
      <c r="C15" s="93" t="s">
        <v>136</v>
      </c>
      <c r="D15" s="143" t="s">
        <v>64</v>
      </c>
      <c r="E15" s="126"/>
      <c r="F15" s="26"/>
      <c r="G15" s="82">
        <f t="shared" si="1"/>
        <v>327460</v>
      </c>
      <c r="H15" s="82">
        <f t="shared" si="1"/>
        <v>289461</v>
      </c>
      <c r="I15" s="82">
        <f t="shared" si="1"/>
        <v>306830</v>
      </c>
    </row>
    <row r="16" spans="1:9">
      <c r="A16" s="27">
        <v>6</v>
      </c>
      <c r="B16" s="6" t="s">
        <v>87</v>
      </c>
      <c r="C16" s="93" t="s">
        <v>136</v>
      </c>
      <c r="D16" s="143" t="s">
        <v>64</v>
      </c>
      <c r="E16" s="126"/>
      <c r="F16" s="31" t="s">
        <v>31</v>
      </c>
      <c r="G16" s="82">
        <f t="shared" si="1"/>
        <v>327460</v>
      </c>
      <c r="H16" s="82">
        <f t="shared" si="1"/>
        <v>289461</v>
      </c>
      <c r="I16" s="82">
        <f t="shared" si="1"/>
        <v>306830</v>
      </c>
    </row>
    <row r="17" spans="1:9">
      <c r="A17" s="27">
        <v>7</v>
      </c>
      <c r="B17" s="6" t="s">
        <v>32</v>
      </c>
      <c r="C17" s="93" t="s">
        <v>136</v>
      </c>
      <c r="D17" s="143" t="s">
        <v>64</v>
      </c>
      <c r="E17" s="126"/>
      <c r="F17" s="31" t="s">
        <v>33</v>
      </c>
      <c r="G17" s="82">
        <v>327460</v>
      </c>
      <c r="H17" s="82">
        <v>289461</v>
      </c>
      <c r="I17" s="82">
        <v>306830</v>
      </c>
    </row>
    <row r="18" spans="1:9" ht="90">
      <c r="A18" s="27">
        <v>8</v>
      </c>
      <c r="B18" s="67" t="s">
        <v>102</v>
      </c>
      <c r="C18" s="31" t="s">
        <v>126</v>
      </c>
      <c r="D18" s="146"/>
      <c r="E18" s="145"/>
      <c r="F18" s="26"/>
      <c r="G18" s="82">
        <f>SUM(G19+G25)</f>
        <v>177530</v>
      </c>
      <c r="H18" s="82">
        <f t="shared" ref="H18:I18" si="2">SUM(H19+H25)</f>
        <v>7900</v>
      </c>
      <c r="I18" s="82">
        <f t="shared" si="2"/>
        <v>7900</v>
      </c>
    </row>
    <row r="19" spans="1:9" ht="33.75">
      <c r="A19" s="27">
        <v>9</v>
      </c>
      <c r="B19" s="103" t="s">
        <v>153</v>
      </c>
      <c r="C19" s="31" t="s">
        <v>126</v>
      </c>
      <c r="D19" s="143" t="s">
        <v>62</v>
      </c>
      <c r="E19" s="126"/>
      <c r="F19" s="26"/>
      <c r="G19" s="82">
        <f t="shared" ref="G19:I23" si="3">SUM(G20)</f>
        <v>176830</v>
      </c>
      <c r="H19" s="82">
        <f t="shared" si="3"/>
        <v>7200</v>
      </c>
      <c r="I19" s="82">
        <f t="shared" si="3"/>
        <v>7200</v>
      </c>
    </row>
    <row r="20" spans="1:9" ht="33.75">
      <c r="A20" s="27">
        <v>10</v>
      </c>
      <c r="B20" s="11" t="s">
        <v>63</v>
      </c>
      <c r="C20" s="31" t="s">
        <v>126</v>
      </c>
      <c r="D20" s="143" t="s">
        <v>64</v>
      </c>
      <c r="E20" s="126"/>
      <c r="F20" s="26"/>
      <c r="G20" s="82">
        <f>SUM(G21+G23)</f>
        <v>176830</v>
      </c>
      <c r="H20" s="82">
        <f t="shared" ref="H20:I20" si="4">SUM(H21+H23)</f>
        <v>7200</v>
      </c>
      <c r="I20" s="82">
        <f t="shared" si="4"/>
        <v>7200</v>
      </c>
    </row>
    <row r="21" spans="1:9">
      <c r="A21" s="27">
        <v>11</v>
      </c>
      <c r="B21" s="11" t="s">
        <v>89</v>
      </c>
      <c r="C21" s="31" t="s">
        <v>126</v>
      </c>
      <c r="D21" s="52" t="s">
        <v>64</v>
      </c>
      <c r="E21" s="51"/>
      <c r="F21" s="31" t="s">
        <v>9</v>
      </c>
      <c r="G21" s="82">
        <f>SUM(G22)</f>
        <v>7200</v>
      </c>
      <c r="H21" s="82">
        <f t="shared" ref="H21:I21" si="5">SUM(H22)</f>
        <v>7200</v>
      </c>
      <c r="I21" s="82">
        <f t="shared" si="5"/>
        <v>7200</v>
      </c>
    </row>
    <row r="22" spans="1:9" ht="15" customHeight="1">
      <c r="A22" s="27">
        <v>12</v>
      </c>
      <c r="B22" s="11" t="s">
        <v>16</v>
      </c>
      <c r="C22" s="31" t="s">
        <v>126</v>
      </c>
      <c r="D22" s="52" t="s">
        <v>64</v>
      </c>
      <c r="E22" s="51"/>
      <c r="F22" s="31" t="s">
        <v>17</v>
      </c>
      <c r="G22" s="82">
        <v>7200</v>
      </c>
      <c r="H22" s="82">
        <v>7200</v>
      </c>
      <c r="I22" s="82">
        <v>7200</v>
      </c>
    </row>
    <row r="23" spans="1:9">
      <c r="A23" s="27">
        <v>13</v>
      </c>
      <c r="B23" s="6" t="s">
        <v>87</v>
      </c>
      <c r="C23" s="31" t="s">
        <v>126</v>
      </c>
      <c r="D23" s="143" t="s">
        <v>64</v>
      </c>
      <c r="E23" s="126"/>
      <c r="F23" s="31" t="s">
        <v>31</v>
      </c>
      <c r="G23" s="82">
        <f t="shared" si="3"/>
        <v>169630</v>
      </c>
      <c r="H23" s="82">
        <f t="shared" si="3"/>
        <v>0</v>
      </c>
      <c r="I23" s="82">
        <f t="shared" si="3"/>
        <v>0</v>
      </c>
    </row>
    <row r="24" spans="1:9">
      <c r="A24" s="27">
        <v>14</v>
      </c>
      <c r="B24" s="6" t="s">
        <v>32</v>
      </c>
      <c r="C24" s="31" t="s">
        <v>126</v>
      </c>
      <c r="D24" s="143" t="s">
        <v>64</v>
      </c>
      <c r="E24" s="126"/>
      <c r="F24" s="31" t="s">
        <v>33</v>
      </c>
      <c r="G24" s="82">
        <v>169630</v>
      </c>
      <c r="H24" s="82">
        <v>0</v>
      </c>
      <c r="I24" s="82">
        <v>0</v>
      </c>
    </row>
    <row r="25" spans="1:9">
      <c r="A25" s="27">
        <v>15</v>
      </c>
      <c r="B25" s="56" t="s">
        <v>69</v>
      </c>
      <c r="C25" s="31" t="s">
        <v>126</v>
      </c>
      <c r="D25" s="59" t="s">
        <v>70</v>
      </c>
      <c r="E25" s="55"/>
      <c r="F25" s="40"/>
      <c r="G25" s="82">
        <f>SUM(G26)</f>
        <v>700</v>
      </c>
      <c r="H25" s="82">
        <f t="shared" ref="H25:I25" si="6">SUM(H26)</f>
        <v>700</v>
      </c>
      <c r="I25" s="82">
        <f t="shared" si="6"/>
        <v>700</v>
      </c>
    </row>
    <row r="26" spans="1:9" ht="22.5">
      <c r="A26" s="27">
        <v>16</v>
      </c>
      <c r="B26" s="56" t="s">
        <v>96</v>
      </c>
      <c r="C26" s="31" t="s">
        <v>126</v>
      </c>
      <c r="D26" s="59" t="s">
        <v>71</v>
      </c>
      <c r="E26" s="55"/>
      <c r="F26" s="40"/>
      <c r="G26" s="82">
        <f>SUM(G27)</f>
        <v>700</v>
      </c>
      <c r="H26" s="82">
        <f t="shared" ref="H26:I26" si="7">SUM(H27)</f>
        <v>700</v>
      </c>
      <c r="I26" s="82">
        <f t="shared" si="7"/>
        <v>700</v>
      </c>
    </row>
    <row r="27" spans="1:9">
      <c r="A27" s="27">
        <v>17</v>
      </c>
      <c r="B27" s="11" t="s">
        <v>89</v>
      </c>
      <c r="C27" s="31" t="s">
        <v>126</v>
      </c>
      <c r="D27" s="59" t="s">
        <v>71</v>
      </c>
      <c r="E27" s="55"/>
      <c r="F27" s="40" t="s">
        <v>9</v>
      </c>
      <c r="G27" s="82">
        <f>SUM(G28)</f>
        <v>700</v>
      </c>
      <c r="H27" s="82">
        <f t="shared" ref="H27:I27" si="8">SUM(H28)</f>
        <v>700</v>
      </c>
      <c r="I27" s="82">
        <f t="shared" si="8"/>
        <v>700</v>
      </c>
    </row>
    <row r="28" spans="1:9" ht="16.5" customHeight="1">
      <c r="A28" s="27">
        <v>18</v>
      </c>
      <c r="B28" s="11" t="s">
        <v>16</v>
      </c>
      <c r="C28" s="31" t="s">
        <v>126</v>
      </c>
      <c r="D28" s="59" t="s">
        <v>71</v>
      </c>
      <c r="E28" s="55"/>
      <c r="F28" s="40" t="s">
        <v>17</v>
      </c>
      <c r="G28" s="82">
        <v>700</v>
      </c>
      <c r="H28" s="82">
        <v>700</v>
      </c>
      <c r="I28" s="82">
        <v>700</v>
      </c>
    </row>
    <row r="29" spans="1:9" ht="99.75" customHeight="1">
      <c r="A29" s="27">
        <v>19</v>
      </c>
      <c r="B29" s="99" t="s">
        <v>150</v>
      </c>
      <c r="C29" s="93" t="s">
        <v>127</v>
      </c>
      <c r="D29" s="143"/>
      <c r="E29" s="145"/>
      <c r="F29" s="40"/>
      <c r="G29" s="82">
        <f t="shared" ref="G29:I32" si="9">SUM(G30)</f>
        <v>2400</v>
      </c>
      <c r="H29" s="82">
        <f t="shared" si="9"/>
        <v>2400</v>
      </c>
      <c r="I29" s="82">
        <f t="shared" si="9"/>
        <v>2400</v>
      </c>
    </row>
    <row r="30" spans="1:9" ht="33.75">
      <c r="A30" s="27">
        <v>20</v>
      </c>
      <c r="B30" s="103" t="s">
        <v>153</v>
      </c>
      <c r="C30" s="93" t="s">
        <v>127</v>
      </c>
      <c r="D30" s="143" t="s">
        <v>62</v>
      </c>
      <c r="E30" s="145"/>
      <c r="F30" s="40"/>
      <c r="G30" s="82">
        <f t="shared" si="9"/>
        <v>2400</v>
      </c>
      <c r="H30" s="82">
        <f t="shared" si="9"/>
        <v>2400</v>
      </c>
      <c r="I30" s="82">
        <f t="shared" si="9"/>
        <v>2400</v>
      </c>
    </row>
    <row r="31" spans="1:9" ht="33.75">
      <c r="A31" s="27">
        <v>21</v>
      </c>
      <c r="B31" s="11" t="s">
        <v>63</v>
      </c>
      <c r="C31" s="93" t="s">
        <v>127</v>
      </c>
      <c r="D31" s="143" t="s">
        <v>64</v>
      </c>
      <c r="E31" s="145"/>
      <c r="F31" s="40"/>
      <c r="G31" s="82">
        <f t="shared" si="9"/>
        <v>2400</v>
      </c>
      <c r="H31" s="82">
        <f t="shared" si="9"/>
        <v>2400</v>
      </c>
      <c r="I31" s="82">
        <f t="shared" si="9"/>
        <v>2400</v>
      </c>
    </row>
    <row r="32" spans="1:9">
      <c r="A32" s="27">
        <v>22</v>
      </c>
      <c r="B32" s="11" t="s">
        <v>89</v>
      </c>
      <c r="C32" s="93" t="s">
        <v>127</v>
      </c>
      <c r="D32" s="143" t="s">
        <v>64</v>
      </c>
      <c r="E32" s="145"/>
      <c r="F32" s="40" t="s">
        <v>9</v>
      </c>
      <c r="G32" s="82">
        <f t="shared" si="9"/>
        <v>2400</v>
      </c>
      <c r="H32" s="82">
        <f t="shared" si="9"/>
        <v>2400</v>
      </c>
      <c r="I32" s="82">
        <f t="shared" si="9"/>
        <v>2400</v>
      </c>
    </row>
    <row r="33" spans="1:9" ht="14.25" customHeight="1">
      <c r="A33" s="27">
        <v>23</v>
      </c>
      <c r="B33" s="11" t="s">
        <v>16</v>
      </c>
      <c r="C33" s="93" t="s">
        <v>127</v>
      </c>
      <c r="D33" s="143" t="s">
        <v>64</v>
      </c>
      <c r="E33" s="145"/>
      <c r="F33" s="40" t="s">
        <v>17</v>
      </c>
      <c r="G33" s="82">
        <v>2400</v>
      </c>
      <c r="H33" s="82">
        <v>2400</v>
      </c>
      <c r="I33" s="82">
        <v>2400</v>
      </c>
    </row>
    <row r="34" spans="1:9" ht="90" customHeight="1">
      <c r="A34" s="27">
        <v>24</v>
      </c>
      <c r="B34" s="41" t="s">
        <v>151</v>
      </c>
      <c r="C34" s="96" t="s">
        <v>143</v>
      </c>
      <c r="D34" s="143"/>
      <c r="E34" s="145"/>
      <c r="F34" s="40"/>
      <c r="G34" s="82">
        <f t="shared" ref="G34:I37" si="10">SUM(G35)</f>
        <v>20000</v>
      </c>
      <c r="H34" s="82">
        <f t="shared" si="10"/>
        <v>20000</v>
      </c>
      <c r="I34" s="82">
        <f t="shared" si="10"/>
        <v>20000</v>
      </c>
    </row>
    <row r="35" spans="1:9" ht="33.75">
      <c r="A35" s="27">
        <v>25</v>
      </c>
      <c r="B35" s="103" t="s">
        <v>153</v>
      </c>
      <c r="C35" s="96" t="s">
        <v>143</v>
      </c>
      <c r="D35" s="143" t="s">
        <v>62</v>
      </c>
      <c r="E35" s="145"/>
      <c r="F35" s="40"/>
      <c r="G35" s="82">
        <f t="shared" si="10"/>
        <v>20000</v>
      </c>
      <c r="H35" s="82">
        <f t="shared" si="10"/>
        <v>20000</v>
      </c>
      <c r="I35" s="82">
        <f t="shared" si="10"/>
        <v>20000</v>
      </c>
    </row>
    <row r="36" spans="1:9" ht="33.75">
      <c r="A36" s="27">
        <v>26</v>
      </c>
      <c r="B36" s="11" t="s">
        <v>63</v>
      </c>
      <c r="C36" s="96" t="s">
        <v>143</v>
      </c>
      <c r="D36" s="143" t="s">
        <v>64</v>
      </c>
      <c r="E36" s="145"/>
      <c r="F36" s="40"/>
      <c r="G36" s="82">
        <f t="shared" si="10"/>
        <v>20000</v>
      </c>
      <c r="H36" s="82">
        <f t="shared" si="10"/>
        <v>20000</v>
      </c>
      <c r="I36" s="82">
        <f t="shared" si="10"/>
        <v>20000</v>
      </c>
    </row>
    <row r="37" spans="1:9">
      <c r="A37" s="27">
        <v>27</v>
      </c>
      <c r="B37" s="11" t="s">
        <v>89</v>
      </c>
      <c r="C37" s="96" t="s">
        <v>143</v>
      </c>
      <c r="D37" s="143" t="s">
        <v>64</v>
      </c>
      <c r="E37" s="145"/>
      <c r="F37" s="31" t="s">
        <v>9</v>
      </c>
      <c r="G37" s="82">
        <f t="shared" si="10"/>
        <v>20000</v>
      </c>
      <c r="H37" s="82">
        <f t="shared" si="10"/>
        <v>20000</v>
      </c>
      <c r="I37" s="82">
        <f t="shared" si="10"/>
        <v>20000</v>
      </c>
    </row>
    <row r="38" spans="1:9" ht="15" customHeight="1">
      <c r="A38" s="27">
        <v>28</v>
      </c>
      <c r="B38" s="11" t="s">
        <v>16</v>
      </c>
      <c r="C38" s="96" t="s">
        <v>143</v>
      </c>
      <c r="D38" s="143" t="s">
        <v>64</v>
      </c>
      <c r="E38" s="145"/>
      <c r="F38" s="31" t="s">
        <v>17</v>
      </c>
      <c r="G38" s="82">
        <v>20000</v>
      </c>
      <c r="H38" s="82">
        <v>20000</v>
      </c>
      <c r="I38" s="82">
        <v>20000</v>
      </c>
    </row>
    <row r="39" spans="1:9" ht="33.75">
      <c r="A39" s="27">
        <v>29</v>
      </c>
      <c r="B39" s="14" t="s">
        <v>145</v>
      </c>
      <c r="C39" s="93" t="s">
        <v>133</v>
      </c>
      <c r="D39" s="22"/>
      <c r="E39" s="43"/>
      <c r="F39" s="31"/>
      <c r="G39" s="82">
        <f>SUM(G40+G45)</f>
        <v>225600</v>
      </c>
      <c r="H39" s="82">
        <f t="shared" ref="H39:I39" si="11">SUM(H40+H45)</f>
        <v>180900</v>
      </c>
      <c r="I39" s="82">
        <f t="shared" si="11"/>
        <v>186800</v>
      </c>
    </row>
    <row r="40" spans="1:9" ht="90.75" customHeight="1">
      <c r="A40" s="27">
        <v>30</v>
      </c>
      <c r="B40" s="14" t="s">
        <v>146</v>
      </c>
      <c r="C40" s="93" t="s">
        <v>134</v>
      </c>
      <c r="D40" s="22"/>
      <c r="E40" s="43"/>
      <c r="F40" s="31"/>
      <c r="G40" s="82">
        <f t="shared" ref="G40:I43" si="12">SUM(G41)</f>
        <v>145600</v>
      </c>
      <c r="H40" s="82">
        <f t="shared" si="12"/>
        <v>180900</v>
      </c>
      <c r="I40" s="82">
        <f t="shared" si="12"/>
        <v>186800</v>
      </c>
    </row>
    <row r="41" spans="1:9" ht="33.75">
      <c r="A41" s="27">
        <v>31</v>
      </c>
      <c r="B41" s="103" t="s">
        <v>153</v>
      </c>
      <c r="C41" s="93" t="s">
        <v>134</v>
      </c>
      <c r="D41" s="143" t="s">
        <v>62</v>
      </c>
      <c r="E41" s="145"/>
      <c r="F41" s="31"/>
      <c r="G41" s="82">
        <f t="shared" si="12"/>
        <v>145600</v>
      </c>
      <c r="H41" s="82">
        <f t="shared" si="12"/>
        <v>180900</v>
      </c>
      <c r="I41" s="82">
        <f t="shared" si="12"/>
        <v>186800</v>
      </c>
    </row>
    <row r="42" spans="1:9" ht="33.75">
      <c r="A42" s="27">
        <v>32</v>
      </c>
      <c r="B42" s="11" t="s">
        <v>63</v>
      </c>
      <c r="C42" s="93" t="s">
        <v>134</v>
      </c>
      <c r="D42" s="143" t="s">
        <v>64</v>
      </c>
      <c r="E42" s="145"/>
      <c r="F42" s="26"/>
      <c r="G42" s="82">
        <f t="shared" si="12"/>
        <v>145600</v>
      </c>
      <c r="H42" s="82">
        <f t="shared" si="12"/>
        <v>180900</v>
      </c>
      <c r="I42" s="82">
        <f t="shared" si="12"/>
        <v>186800</v>
      </c>
    </row>
    <row r="43" spans="1:9">
      <c r="A43" s="27">
        <v>33</v>
      </c>
      <c r="B43" s="35" t="s">
        <v>88</v>
      </c>
      <c r="C43" s="93" t="s">
        <v>134</v>
      </c>
      <c r="D43" s="143" t="s">
        <v>64</v>
      </c>
      <c r="E43" s="145"/>
      <c r="F43" s="31" t="s">
        <v>27</v>
      </c>
      <c r="G43" s="82">
        <f t="shared" si="12"/>
        <v>145600</v>
      </c>
      <c r="H43" s="82">
        <f t="shared" si="12"/>
        <v>180900</v>
      </c>
      <c r="I43" s="82">
        <f t="shared" si="12"/>
        <v>186800</v>
      </c>
    </row>
    <row r="44" spans="1:9" ht="22.5">
      <c r="A44" s="27">
        <v>34</v>
      </c>
      <c r="B44" s="35" t="s">
        <v>28</v>
      </c>
      <c r="C44" s="93" t="s">
        <v>134</v>
      </c>
      <c r="D44" s="143" t="s">
        <v>64</v>
      </c>
      <c r="E44" s="145"/>
      <c r="F44" s="31" t="s">
        <v>29</v>
      </c>
      <c r="G44" s="82">
        <v>145600</v>
      </c>
      <c r="H44" s="82">
        <v>180900</v>
      </c>
      <c r="I44" s="82">
        <v>186800</v>
      </c>
    </row>
    <row r="45" spans="1:9" ht="146.25" customHeight="1">
      <c r="A45" s="27">
        <v>35</v>
      </c>
      <c r="B45" s="98" t="s">
        <v>149</v>
      </c>
      <c r="C45" s="93" t="s">
        <v>135</v>
      </c>
      <c r="D45" s="64"/>
      <c r="E45" s="62"/>
      <c r="F45" s="31"/>
      <c r="G45" s="82">
        <f>SUM(G46)</f>
        <v>80000</v>
      </c>
      <c r="H45" s="82">
        <f t="shared" ref="H45:I45" si="13">SUM(H46)</f>
        <v>0</v>
      </c>
      <c r="I45" s="82">
        <f t="shared" si="13"/>
        <v>0</v>
      </c>
    </row>
    <row r="46" spans="1:9" ht="33.75">
      <c r="A46" s="27">
        <v>36</v>
      </c>
      <c r="B46" s="103" t="s">
        <v>153</v>
      </c>
      <c r="C46" s="93" t="s">
        <v>135</v>
      </c>
      <c r="D46" s="64" t="s">
        <v>62</v>
      </c>
      <c r="E46" s="62"/>
      <c r="F46" s="31"/>
      <c r="G46" s="82">
        <f>SUM(G47)</f>
        <v>80000</v>
      </c>
      <c r="H46" s="82">
        <f t="shared" ref="H46:I46" si="14">SUM(H47)</f>
        <v>0</v>
      </c>
      <c r="I46" s="82">
        <f t="shared" si="14"/>
        <v>0</v>
      </c>
    </row>
    <row r="47" spans="1:9" ht="33.75">
      <c r="A47" s="27">
        <v>37</v>
      </c>
      <c r="B47" s="11" t="s">
        <v>63</v>
      </c>
      <c r="C47" s="93" t="s">
        <v>135</v>
      </c>
      <c r="D47" s="64" t="s">
        <v>64</v>
      </c>
      <c r="E47" s="62"/>
      <c r="F47" s="31"/>
      <c r="G47" s="82">
        <f>SUM(G48)</f>
        <v>80000</v>
      </c>
      <c r="H47" s="82">
        <f t="shared" ref="H47:I47" si="15">SUM(H48)</f>
        <v>0</v>
      </c>
      <c r="I47" s="82">
        <f t="shared" si="15"/>
        <v>0</v>
      </c>
    </row>
    <row r="48" spans="1:9">
      <c r="A48" s="27">
        <v>38</v>
      </c>
      <c r="B48" s="63" t="s">
        <v>88</v>
      </c>
      <c r="C48" s="93" t="s">
        <v>135</v>
      </c>
      <c r="D48" s="64" t="s">
        <v>64</v>
      </c>
      <c r="E48" s="62"/>
      <c r="F48" s="31" t="s">
        <v>27</v>
      </c>
      <c r="G48" s="82">
        <f>SUM(G49)</f>
        <v>80000</v>
      </c>
      <c r="H48" s="82">
        <f t="shared" ref="H48:I48" si="16">SUM(H49)</f>
        <v>0</v>
      </c>
      <c r="I48" s="82">
        <f t="shared" si="16"/>
        <v>0</v>
      </c>
    </row>
    <row r="49" spans="1:9" ht="22.5">
      <c r="A49" s="27">
        <v>39</v>
      </c>
      <c r="B49" s="63" t="s">
        <v>28</v>
      </c>
      <c r="C49" s="93" t="s">
        <v>135</v>
      </c>
      <c r="D49" s="64" t="s">
        <v>64</v>
      </c>
      <c r="E49" s="62"/>
      <c r="F49" s="31" t="s">
        <v>29</v>
      </c>
      <c r="G49" s="82">
        <v>80000</v>
      </c>
      <c r="H49" s="82">
        <v>0</v>
      </c>
      <c r="I49" s="82">
        <v>0</v>
      </c>
    </row>
    <row r="50" spans="1:9" ht="33.75">
      <c r="A50" s="27">
        <v>40</v>
      </c>
      <c r="B50" s="14" t="s">
        <v>103</v>
      </c>
      <c r="C50" s="93" t="s">
        <v>128</v>
      </c>
      <c r="D50" s="22"/>
      <c r="E50" s="43"/>
      <c r="F50" s="31"/>
      <c r="G50" s="82">
        <f>SUM(G51+G56+G61+G66)</f>
        <v>21700</v>
      </c>
      <c r="H50" s="82">
        <f t="shared" ref="H50:I50" si="17">SUM(H51+H56+H61+H66)</f>
        <v>17700</v>
      </c>
      <c r="I50" s="82">
        <f t="shared" si="17"/>
        <v>17700</v>
      </c>
    </row>
    <row r="51" spans="1:9" ht="105" customHeight="1">
      <c r="A51" s="27">
        <v>41</v>
      </c>
      <c r="B51" s="14" t="s">
        <v>104</v>
      </c>
      <c r="C51" s="86" t="s">
        <v>129</v>
      </c>
      <c r="D51" s="22"/>
      <c r="E51" s="44"/>
      <c r="F51" s="31"/>
      <c r="G51" s="82">
        <f>SUM(G52)</f>
        <v>15000</v>
      </c>
      <c r="H51" s="82">
        <f>SUM(H52)</f>
        <v>15000</v>
      </c>
      <c r="I51" s="82">
        <f>SUM(I52)</f>
        <v>15000</v>
      </c>
    </row>
    <row r="52" spans="1:9">
      <c r="A52" s="27">
        <v>42</v>
      </c>
      <c r="B52" s="35" t="s">
        <v>69</v>
      </c>
      <c r="C52" s="86" t="s">
        <v>129</v>
      </c>
      <c r="D52" s="143" t="s">
        <v>70</v>
      </c>
      <c r="E52" s="145"/>
      <c r="F52" s="31"/>
      <c r="G52" s="82">
        <f t="shared" ref="G52:I54" si="18">SUM(G53)</f>
        <v>15000</v>
      </c>
      <c r="H52" s="82">
        <f t="shared" si="18"/>
        <v>15000</v>
      </c>
      <c r="I52" s="82">
        <f t="shared" si="18"/>
        <v>15000</v>
      </c>
    </row>
    <row r="53" spans="1:9" ht="22.5">
      <c r="A53" s="27">
        <v>43</v>
      </c>
      <c r="B53" s="47" t="s">
        <v>96</v>
      </c>
      <c r="C53" s="86" t="s">
        <v>129</v>
      </c>
      <c r="D53" s="143" t="s">
        <v>71</v>
      </c>
      <c r="E53" s="145"/>
      <c r="F53" s="31"/>
      <c r="G53" s="82">
        <f t="shared" si="18"/>
        <v>15000</v>
      </c>
      <c r="H53" s="82">
        <f t="shared" si="18"/>
        <v>15000</v>
      </c>
      <c r="I53" s="82">
        <f t="shared" si="18"/>
        <v>15000</v>
      </c>
    </row>
    <row r="54" spans="1:9">
      <c r="A54" s="27">
        <v>44</v>
      </c>
      <c r="B54" s="35" t="s">
        <v>89</v>
      </c>
      <c r="C54" s="86" t="s">
        <v>129</v>
      </c>
      <c r="D54" s="143" t="s">
        <v>71</v>
      </c>
      <c r="E54" s="145"/>
      <c r="F54" s="31" t="s">
        <v>9</v>
      </c>
      <c r="G54" s="82">
        <f t="shared" si="18"/>
        <v>15000</v>
      </c>
      <c r="H54" s="82">
        <f t="shared" si="18"/>
        <v>15000</v>
      </c>
      <c r="I54" s="82">
        <f t="shared" si="18"/>
        <v>15000</v>
      </c>
    </row>
    <row r="55" spans="1:9" ht="22.5">
      <c r="A55" s="27">
        <v>45</v>
      </c>
      <c r="B55" s="35" t="s">
        <v>16</v>
      </c>
      <c r="C55" s="31" t="s">
        <v>129</v>
      </c>
      <c r="D55" s="143" t="s">
        <v>71</v>
      </c>
      <c r="E55" s="145"/>
      <c r="F55" s="31" t="s">
        <v>17</v>
      </c>
      <c r="G55" s="82">
        <v>15000</v>
      </c>
      <c r="H55" s="82">
        <v>15000</v>
      </c>
      <c r="I55" s="82">
        <v>15000</v>
      </c>
    </row>
    <row r="56" spans="1:9" ht="112.5">
      <c r="A56" s="27">
        <v>46</v>
      </c>
      <c r="B56" s="14" t="s">
        <v>105</v>
      </c>
      <c r="C56" s="93" t="s">
        <v>131</v>
      </c>
      <c r="D56" s="143"/>
      <c r="E56" s="145"/>
      <c r="F56" s="31"/>
      <c r="G56" s="82">
        <f t="shared" ref="G56:I59" si="19">SUM(G57)</f>
        <v>1200</v>
      </c>
      <c r="H56" s="82">
        <f t="shared" si="19"/>
        <v>1200</v>
      </c>
      <c r="I56" s="82">
        <f t="shared" si="19"/>
        <v>1200</v>
      </c>
    </row>
    <row r="57" spans="1:9" ht="33.75">
      <c r="A57" s="27">
        <v>47</v>
      </c>
      <c r="B57" s="103" t="s">
        <v>153</v>
      </c>
      <c r="C57" s="93" t="s">
        <v>131</v>
      </c>
      <c r="D57" s="143" t="s">
        <v>62</v>
      </c>
      <c r="E57" s="145"/>
      <c r="F57" s="31"/>
      <c r="G57" s="82">
        <f t="shared" si="19"/>
        <v>1200</v>
      </c>
      <c r="H57" s="82">
        <f t="shared" si="19"/>
        <v>1200</v>
      </c>
      <c r="I57" s="82">
        <f t="shared" si="19"/>
        <v>1200</v>
      </c>
    </row>
    <row r="58" spans="1:9" ht="33.75">
      <c r="A58" s="27">
        <v>48</v>
      </c>
      <c r="B58" s="11" t="s">
        <v>63</v>
      </c>
      <c r="C58" s="93" t="s">
        <v>131</v>
      </c>
      <c r="D58" s="143" t="s">
        <v>64</v>
      </c>
      <c r="E58" s="145"/>
      <c r="F58" s="31"/>
      <c r="G58" s="82">
        <f t="shared" si="19"/>
        <v>1200</v>
      </c>
      <c r="H58" s="82">
        <f t="shared" si="19"/>
        <v>1200</v>
      </c>
      <c r="I58" s="82">
        <f t="shared" si="19"/>
        <v>1200</v>
      </c>
    </row>
    <row r="59" spans="1:9" ht="22.5">
      <c r="A59" s="27">
        <v>49</v>
      </c>
      <c r="B59" s="35" t="s">
        <v>90</v>
      </c>
      <c r="C59" s="93" t="s">
        <v>131</v>
      </c>
      <c r="D59" s="143" t="s">
        <v>64</v>
      </c>
      <c r="E59" s="145"/>
      <c r="F59" s="31" t="s">
        <v>23</v>
      </c>
      <c r="G59" s="82">
        <f t="shared" si="19"/>
        <v>1200</v>
      </c>
      <c r="H59" s="82">
        <f t="shared" si="19"/>
        <v>1200</v>
      </c>
      <c r="I59" s="82">
        <f t="shared" si="19"/>
        <v>1200</v>
      </c>
    </row>
    <row r="60" spans="1:9" ht="45">
      <c r="A60" s="27">
        <v>50</v>
      </c>
      <c r="B60" s="35" t="s">
        <v>24</v>
      </c>
      <c r="C60" s="93" t="s">
        <v>131</v>
      </c>
      <c r="D60" s="143" t="s">
        <v>64</v>
      </c>
      <c r="E60" s="145"/>
      <c r="F60" s="31" t="s">
        <v>25</v>
      </c>
      <c r="G60" s="82">
        <v>1200</v>
      </c>
      <c r="H60" s="82">
        <v>1200</v>
      </c>
      <c r="I60" s="82">
        <v>1200</v>
      </c>
    </row>
    <row r="61" spans="1:9" ht="123.75" customHeight="1">
      <c r="A61" s="27">
        <v>51</v>
      </c>
      <c r="B61" s="14" t="s">
        <v>106</v>
      </c>
      <c r="C61" s="93" t="s">
        <v>132</v>
      </c>
      <c r="D61" s="143"/>
      <c r="E61" s="145"/>
      <c r="F61" s="31"/>
      <c r="G61" s="82">
        <f t="shared" ref="G61:I64" si="20">SUM(G62)</f>
        <v>1500</v>
      </c>
      <c r="H61" s="82">
        <f t="shared" si="20"/>
        <v>1500</v>
      </c>
      <c r="I61" s="82">
        <f t="shared" si="20"/>
        <v>1500</v>
      </c>
    </row>
    <row r="62" spans="1:9" ht="33.75">
      <c r="A62" s="27">
        <v>52</v>
      </c>
      <c r="B62" s="103" t="s">
        <v>153</v>
      </c>
      <c r="C62" s="93" t="s">
        <v>132</v>
      </c>
      <c r="D62" s="143" t="s">
        <v>62</v>
      </c>
      <c r="E62" s="145"/>
      <c r="F62" s="31"/>
      <c r="G62" s="82">
        <f t="shared" si="20"/>
        <v>1500</v>
      </c>
      <c r="H62" s="82">
        <f t="shared" si="20"/>
        <v>1500</v>
      </c>
      <c r="I62" s="82">
        <f t="shared" si="20"/>
        <v>1500</v>
      </c>
    </row>
    <row r="63" spans="1:9" ht="33.75">
      <c r="A63" s="27">
        <v>53</v>
      </c>
      <c r="B63" s="11" t="s">
        <v>63</v>
      </c>
      <c r="C63" s="93" t="s">
        <v>132</v>
      </c>
      <c r="D63" s="143" t="s">
        <v>64</v>
      </c>
      <c r="E63" s="145"/>
      <c r="F63" s="31"/>
      <c r="G63" s="82">
        <f t="shared" si="20"/>
        <v>1500</v>
      </c>
      <c r="H63" s="82">
        <f t="shared" si="20"/>
        <v>1500</v>
      </c>
      <c r="I63" s="82">
        <f t="shared" si="20"/>
        <v>1500</v>
      </c>
    </row>
    <row r="64" spans="1:9" ht="22.5">
      <c r="A64" s="27">
        <v>54</v>
      </c>
      <c r="B64" s="35" t="s">
        <v>90</v>
      </c>
      <c r="C64" s="93" t="s">
        <v>132</v>
      </c>
      <c r="D64" s="143" t="s">
        <v>64</v>
      </c>
      <c r="E64" s="145"/>
      <c r="F64" s="31" t="s">
        <v>23</v>
      </c>
      <c r="G64" s="82">
        <f t="shared" si="20"/>
        <v>1500</v>
      </c>
      <c r="H64" s="82">
        <f t="shared" si="20"/>
        <v>1500</v>
      </c>
      <c r="I64" s="82">
        <f t="shared" si="20"/>
        <v>1500</v>
      </c>
    </row>
    <row r="65" spans="1:9" ht="45">
      <c r="A65" s="27">
        <v>55</v>
      </c>
      <c r="B65" s="35" t="s">
        <v>24</v>
      </c>
      <c r="C65" s="93" t="s">
        <v>132</v>
      </c>
      <c r="D65" s="143" t="s">
        <v>64</v>
      </c>
      <c r="E65" s="145"/>
      <c r="F65" s="31" t="s">
        <v>25</v>
      </c>
      <c r="G65" s="82">
        <v>1500</v>
      </c>
      <c r="H65" s="82">
        <v>1500</v>
      </c>
      <c r="I65" s="82">
        <v>1500</v>
      </c>
    </row>
    <row r="66" spans="1:9" ht="101.25">
      <c r="A66" s="27">
        <v>56</v>
      </c>
      <c r="B66" s="114" t="s">
        <v>163</v>
      </c>
      <c r="C66" s="31" t="s">
        <v>162</v>
      </c>
      <c r="D66" s="115"/>
      <c r="E66" s="116"/>
      <c r="F66" s="31"/>
      <c r="G66" s="82">
        <f>SUM(G67)</f>
        <v>4000</v>
      </c>
      <c r="H66" s="82">
        <f t="shared" ref="H66:I66" si="21">SUM(H67)</f>
        <v>0</v>
      </c>
      <c r="I66" s="82">
        <f t="shared" si="21"/>
        <v>0</v>
      </c>
    </row>
    <row r="67" spans="1:9" ht="33.75">
      <c r="A67" s="27">
        <v>57</v>
      </c>
      <c r="B67" s="113" t="s">
        <v>153</v>
      </c>
      <c r="C67" s="31" t="s">
        <v>162</v>
      </c>
      <c r="D67" s="115" t="s">
        <v>62</v>
      </c>
      <c r="E67" s="116"/>
      <c r="F67" s="31"/>
      <c r="G67" s="82">
        <f>SUM(G68)</f>
        <v>4000</v>
      </c>
      <c r="H67" s="82">
        <f t="shared" ref="H67:I67" si="22">SUM(H68)</f>
        <v>0</v>
      </c>
      <c r="I67" s="82">
        <f t="shared" si="22"/>
        <v>0</v>
      </c>
    </row>
    <row r="68" spans="1:9" ht="33.75">
      <c r="A68" s="27">
        <v>58</v>
      </c>
      <c r="B68" s="11" t="s">
        <v>63</v>
      </c>
      <c r="C68" s="31" t="s">
        <v>162</v>
      </c>
      <c r="D68" s="115" t="s">
        <v>64</v>
      </c>
      <c r="E68" s="116"/>
      <c r="F68" s="31"/>
      <c r="G68" s="82">
        <f>SUM(G69)</f>
        <v>4000</v>
      </c>
      <c r="H68" s="82">
        <f t="shared" ref="H68:I68" si="23">SUM(H69)</f>
        <v>0</v>
      </c>
      <c r="I68" s="82">
        <f t="shared" si="23"/>
        <v>0</v>
      </c>
    </row>
    <row r="69" spans="1:9" ht="22.5">
      <c r="A69" s="27">
        <v>59</v>
      </c>
      <c r="B69" s="114" t="s">
        <v>90</v>
      </c>
      <c r="C69" s="31" t="s">
        <v>162</v>
      </c>
      <c r="D69" s="115" t="s">
        <v>64</v>
      </c>
      <c r="E69" s="116"/>
      <c r="F69" s="31" t="s">
        <v>23</v>
      </c>
      <c r="G69" s="82">
        <f>SUM(G70)</f>
        <v>4000</v>
      </c>
      <c r="H69" s="82">
        <f t="shared" ref="H69:I69" si="24">SUM(H70)</f>
        <v>0</v>
      </c>
      <c r="I69" s="82">
        <f t="shared" si="24"/>
        <v>0</v>
      </c>
    </row>
    <row r="70" spans="1:9">
      <c r="A70" s="27">
        <v>60</v>
      </c>
      <c r="B70" s="114" t="s">
        <v>164</v>
      </c>
      <c r="C70" s="31" t="s">
        <v>162</v>
      </c>
      <c r="D70" s="115" t="s">
        <v>64</v>
      </c>
      <c r="E70" s="116"/>
      <c r="F70" s="31" t="s">
        <v>165</v>
      </c>
      <c r="G70" s="82">
        <v>4000</v>
      </c>
      <c r="H70" s="82">
        <v>0</v>
      </c>
      <c r="I70" s="82">
        <v>0</v>
      </c>
    </row>
    <row r="71" spans="1:9" ht="56.25">
      <c r="A71" s="27">
        <v>61</v>
      </c>
      <c r="B71" s="14" t="s">
        <v>148</v>
      </c>
      <c r="C71" s="86" t="s">
        <v>121</v>
      </c>
      <c r="D71" s="143"/>
      <c r="E71" s="126"/>
      <c r="F71" s="31"/>
      <c r="G71" s="82">
        <f>SUM(G72+G77)</f>
        <v>2631</v>
      </c>
      <c r="H71" s="82">
        <f t="shared" ref="H71:I71" si="25">SUM(H72+H77)</f>
        <v>2631</v>
      </c>
      <c r="I71" s="82">
        <f t="shared" si="25"/>
        <v>2631</v>
      </c>
    </row>
    <row r="72" spans="1:9" ht="135" customHeight="1">
      <c r="A72" s="27">
        <v>62</v>
      </c>
      <c r="B72" s="97" t="s">
        <v>147</v>
      </c>
      <c r="C72" s="86" t="s">
        <v>130</v>
      </c>
      <c r="D72" s="143"/>
      <c r="E72" s="126"/>
      <c r="F72" s="31"/>
      <c r="G72" s="82">
        <f t="shared" ref="G72:I75" si="26">SUM(G73)</f>
        <v>640</v>
      </c>
      <c r="H72" s="82">
        <f t="shared" si="26"/>
        <v>640</v>
      </c>
      <c r="I72" s="82">
        <f t="shared" si="26"/>
        <v>640</v>
      </c>
    </row>
    <row r="73" spans="1:9" ht="33.75">
      <c r="A73" s="27">
        <v>63</v>
      </c>
      <c r="B73" s="103" t="s">
        <v>153</v>
      </c>
      <c r="C73" s="86" t="s">
        <v>130</v>
      </c>
      <c r="D73" s="143" t="s">
        <v>62</v>
      </c>
      <c r="E73" s="126"/>
      <c r="F73" s="31"/>
      <c r="G73" s="82">
        <f t="shared" si="26"/>
        <v>640</v>
      </c>
      <c r="H73" s="82">
        <f t="shared" si="26"/>
        <v>640</v>
      </c>
      <c r="I73" s="82">
        <f t="shared" si="26"/>
        <v>640</v>
      </c>
    </row>
    <row r="74" spans="1:9" ht="33.75">
      <c r="A74" s="27">
        <v>64</v>
      </c>
      <c r="B74" s="11" t="s">
        <v>63</v>
      </c>
      <c r="C74" s="86" t="s">
        <v>130</v>
      </c>
      <c r="D74" s="143" t="s">
        <v>64</v>
      </c>
      <c r="E74" s="126"/>
      <c r="F74" s="31"/>
      <c r="G74" s="82">
        <f t="shared" si="26"/>
        <v>640</v>
      </c>
      <c r="H74" s="82">
        <f t="shared" si="26"/>
        <v>640</v>
      </c>
      <c r="I74" s="82">
        <f t="shared" si="26"/>
        <v>640</v>
      </c>
    </row>
    <row r="75" spans="1:9">
      <c r="A75" s="27">
        <v>65</v>
      </c>
      <c r="B75" s="35" t="s">
        <v>89</v>
      </c>
      <c r="C75" s="86" t="s">
        <v>130</v>
      </c>
      <c r="D75" s="143" t="s">
        <v>64</v>
      </c>
      <c r="E75" s="126"/>
      <c r="F75" s="31" t="s">
        <v>9</v>
      </c>
      <c r="G75" s="82">
        <f t="shared" si="26"/>
        <v>640</v>
      </c>
      <c r="H75" s="82">
        <f t="shared" si="26"/>
        <v>640</v>
      </c>
      <c r="I75" s="82">
        <f t="shared" si="26"/>
        <v>640</v>
      </c>
    </row>
    <row r="76" spans="1:9" ht="22.5">
      <c r="A76" s="27">
        <v>66</v>
      </c>
      <c r="B76" s="35" t="s">
        <v>16</v>
      </c>
      <c r="C76" s="86" t="s">
        <v>130</v>
      </c>
      <c r="D76" s="143" t="s">
        <v>64</v>
      </c>
      <c r="E76" s="126"/>
      <c r="F76" s="31" t="s">
        <v>17</v>
      </c>
      <c r="G76" s="82">
        <v>640</v>
      </c>
      <c r="H76" s="82">
        <v>640</v>
      </c>
      <c r="I76" s="82">
        <v>640</v>
      </c>
    </row>
    <row r="77" spans="1:9" ht="113.25" customHeight="1">
      <c r="A77" s="27">
        <v>67</v>
      </c>
      <c r="B77" s="14" t="s">
        <v>157</v>
      </c>
      <c r="C77" s="93" t="s">
        <v>122</v>
      </c>
      <c r="D77" s="22"/>
      <c r="E77" s="44"/>
      <c r="F77" s="31"/>
      <c r="G77" s="82">
        <f t="shared" ref="G77:I80" si="27">SUM(G78)</f>
        <v>1991</v>
      </c>
      <c r="H77" s="82">
        <f t="shared" si="27"/>
        <v>1991</v>
      </c>
      <c r="I77" s="82">
        <f t="shared" si="27"/>
        <v>1991</v>
      </c>
    </row>
    <row r="78" spans="1:9">
      <c r="A78" s="27">
        <v>68</v>
      </c>
      <c r="B78" s="14" t="s">
        <v>81</v>
      </c>
      <c r="C78" s="93" t="s">
        <v>122</v>
      </c>
      <c r="D78" s="143" t="s">
        <v>82</v>
      </c>
      <c r="E78" s="126"/>
      <c r="F78" s="31"/>
      <c r="G78" s="82">
        <f t="shared" si="27"/>
        <v>1991</v>
      </c>
      <c r="H78" s="82">
        <f t="shared" si="27"/>
        <v>1991</v>
      </c>
      <c r="I78" s="82">
        <f t="shared" si="27"/>
        <v>1991</v>
      </c>
    </row>
    <row r="79" spans="1:9">
      <c r="A79" s="27">
        <v>69</v>
      </c>
      <c r="B79" s="14" t="s">
        <v>95</v>
      </c>
      <c r="C79" s="93" t="s">
        <v>122</v>
      </c>
      <c r="D79" s="143" t="s">
        <v>159</v>
      </c>
      <c r="E79" s="126"/>
      <c r="F79" s="31"/>
      <c r="G79" s="82">
        <f t="shared" si="27"/>
        <v>1991</v>
      </c>
      <c r="H79" s="82">
        <f t="shared" si="27"/>
        <v>1991</v>
      </c>
      <c r="I79" s="82">
        <f t="shared" si="27"/>
        <v>1991</v>
      </c>
    </row>
    <row r="80" spans="1:9">
      <c r="A80" s="27">
        <v>70</v>
      </c>
      <c r="B80" s="11" t="s">
        <v>89</v>
      </c>
      <c r="C80" s="93" t="s">
        <v>122</v>
      </c>
      <c r="D80" s="143" t="s">
        <v>159</v>
      </c>
      <c r="E80" s="126"/>
      <c r="F80" s="31" t="s">
        <v>9</v>
      </c>
      <c r="G80" s="82">
        <f t="shared" si="27"/>
        <v>1991</v>
      </c>
      <c r="H80" s="82">
        <f t="shared" si="27"/>
        <v>1991</v>
      </c>
      <c r="I80" s="82">
        <f t="shared" si="27"/>
        <v>1991</v>
      </c>
    </row>
    <row r="81" spans="1:13" ht="67.5">
      <c r="A81" s="27">
        <v>71</v>
      </c>
      <c r="B81" s="11" t="s">
        <v>12</v>
      </c>
      <c r="C81" s="93" t="s">
        <v>122</v>
      </c>
      <c r="D81" s="143" t="s">
        <v>159</v>
      </c>
      <c r="E81" s="126"/>
      <c r="F81" s="31" t="s">
        <v>13</v>
      </c>
      <c r="G81" s="82">
        <v>1991</v>
      </c>
      <c r="H81" s="82">
        <v>1991</v>
      </c>
      <c r="I81" s="82">
        <v>1991</v>
      </c>
    </row>
    <row r="82" spans="1:13" ht="33.75">
      <c r="A82" s="30">
        <v>72</v>
      </c>
      <c r="B82" s="14" t="s">
        <v>108</v>
      </c>
      <c r="C82" s="93" t="s">
        <v>137</v>
      </c>
      <c r="D82" s="143"/>
      <c r="E82" s="126"/>
      <c r="F82" s="40"/>
      <c r="G82" s="83">
        <f>SUM(G83+G89)</f>
        <v>4928864</v>
      </c>
      <c r="H82" s="83">
        <f t="shared" ref="H82:I82" si="28">SUM(H83+H89)</f>
        <v>4847908</v>
      </c>
      <c r="I82" s="83">
        <f t="shared" si="28"/>
        <v>4733235</v>
      </c>
    </row>
    <row r="83" spans="1:13" ht="22.5">
      <c r="A83" s="30">
        <v>73</v>
      </c>
      <c r="B83" s="14" t="s">
        <v>109</v>
      </c>
      <c r="C83" s="93" t="s">
        <v>138</v>
      </c>
      <c r="D83" s="143"/>
      <c r="E83" s="126"/>
      <c r="F83" s="40"/>
      <c r="G83" s="83">
        <f>SUM(G84)</f>
        <v>3993040</v>
      </c>
      <c r="H83" s="83">
        <f>SUM(H84)</f>
        <v>3912084</v>
      </c>
      <c r="I83" s="83">
        <f t="shared" ref="I83" si="29">SUM(I84)</f>
        <v>3797411</v>
      </c>
    </row>
    <row r="84" spans="1:13" ht="78" customHeight="1">
      <c r="A84" s="30">
        <v>74</v>
      </c>
      <c r="B84" s="14" t="s">
        <v>154</v>
      </c>
      <c r="C84" s="93" t="s">
        <v>139</v>
      </c>
      <c r="D84" s="143"/>
      <c r="E84" s="145"/>
      <c r="F84" s="40"/>
      <c r="G84" s="83">
        <f t="shared" ref="G84:I87" si="30">SUM(G85)</f>
        <v>3993040</v>
      </c>
      <c r="H84" s="83">
        <f t="shared" si="30"/>
        <v>3912084</v>
      </c>
      <c r="I84" s="83">
        <f t="shared" si="30"/>
        <v>3797411</v>
      </c>
    </row>
    <row r="85" spans="1:13" ht="33.75" customHeight="1">
      <c r="A85" s="30">
        <v>75</v>
      </c>
      <c r="B85" s="14" t="s">
        <v>77</v>
      </c>
      <c r="C85" s="93" t="s">
        <v>139</v>
      </c>
      <c r="D85" s="143" t="s">
        <v>78</v>
      </c>
      <c r="E85" s="145"/>
      <c r="F85" s="40"/>
      <c r="G85" s="83">
        <f t="shared" si="30"/>
        <v>3993040</v>
      </c>
      <c r="H85" s="83">
        <f t="shared" si="30"/>
        <v>3912084</v>
      </c>
      <c r="I85" s="83">
        <f t="shared" si="30"/>
        <v>3797411</v>
      </c>
      <c r="M85" t="s">
        <v>0</v>
      </c>
    </row>
    <row r="86" spans="1:13">
      <c r="A86" s="30">
        <v>76</v>
      </c>
      <c r="B86" s="14" t="s">
        <v>79</v>
      </c>
      <c r="C86" s="93" t="s">
        <v>139</v>
      </c>
      <c r="D86" s="143" t="s">
        <v>80</v>
      </c>
      <c r="E86" s="145"/>
      <c r="F86" s="40"/>
      <c r="G86" s="83">
        <f t="shared" si="30"/>
        <v>3993040</v>
      </c>
      <c r="H86" s="83">
        <f t="shared" si="30"/>
        <v>3912084</v>
      </c>
      <c r="I86" s="83">
        <f t="shared" si="30"/>
        <v>3797411</v>
      </c>
    </row>
    <row r="87" spans="1:13">
      <c r="A87" s="30">
        <v>77</v>
      </c>
      <c r="B87" s="14" t="s">
        <v>91</v>
      </c>
      <c r="C87" s="93" t="s">
        <v>139</v>
      </c>
      <c r="D87" s="143" t="s">
        <v>80</v>
      </c>
      <c r="E87" s="145"/>
      <c r="F87" s="40" t="s">
        <v>35</v>
      </c>
      <c r="G87" s="83">
        <f t="shared" si="30"/>
        <v>3993040</v>
      </c>
      <c r="H87" s="83">
        <f t="shared" si="30"/>
        <v>3912084</v>
      </c>
      <c r="I87" s="83">
        <f t="shared" si="30"/>
        <v>3797411</v>
      </c>
    </row>
    <row r="88" spans="1:13">
      <c r="A88" s="30">
        <v>78</v>
      </c>
      <c r="B88" s="14" t="s">
        <v>36</v>
      </c>
      <c r="C88" s="93" t="s">
        <v>139</v>
      </c>
      <c r="D88" s="143" t="s">
        <v>80</v>
      </c>
      <c r="E88" s="145"/>
      <c r="F88" s="40" t="s">
        <v>37</v>
      </c>
      <c r="G88" s="83">
        <v>3993040</v>
      </c>
      <c r="H88" s="83">
        <v>3912084</v>
      </c>
      <c r="I88" s="83">
        <v>3797411</v>
      </c>
    </row>
    <row r="89" spans="1:13" ht="22.5">
      <c r="A89" s="30">
        <v>79</v>
      </c>
      <c r="B89" s="14" t="s">
        <v>110</v>
      </c>
      <c r="C89" s="93" t="s">
        <v>140</v>
      </c>
      <c r="D89" s="143"/>
      <c r="E89" s="126"/>
      <c r="F89" s="40"/>
      <c r="G89" s="83">
        <f t="shared" ref="G89:I93" si="31">SUM(G90)</f>
        <v>935824</v>
      </c>
      <c r="H89" s="83">
        <f t="shared" si="31"/>
        <v>935824</v>
      </c>
      <c r="I89" s="83">
        <f t="shared" si="31"/>
        <v>935824</v>
      </c>
    </row>
    <row r="90" spans="1:13" ht="78" customHeight="1">
      <c r="A90" s="30">
        <v>80</v>
      </c>
      <c r="B90" s="14" t="s">
        <v>155</v>
      </c>
      <c r="C90" s="93" t="s">
        <v>141</v>
      </c>
      <c r="D90" s="143"/>
      <c r="E90" s="145"/>
      <c r="F90" s="40"/>
      <c r="G90" s="83">
        <f t="shared" si="31"/>
        <v>935824</v>
      </c>
      <c r="H90" s="83">
        <f t="shared" si="31"/>
        <v>935824</v>
      </c>
      <c r="I90" s="83">
        <f t="shared" si="31"/>
        <v>935824</v>
      </c>
    </row>
    <row r="91" spans="1:13">
      <c r="A91" s="30">
        <v>81</v>
      </c>
      <c r="B91" s="14" t="s">
        <v>81</v>
      </c>
      <c r="C91" s="93" t="s">
        <v>141</v>
      </c>
      <c r="D91" s="143" t="s">
        <v>82</v>
      </c>
      <c r="E91" s="145"/>
      <c r="F91" s="40"/>
      <c r="G91" s="83">
        <f t="shared" si="31"/>
        <v>935824</v>
      </c>
      <c r="H91" s="83">
        <f t="shared" si="31"/>
        <v>935824</v>
      </c>
      <c r="I91" s="83">
        <f t="shared" si="31"/>
        <v>935824</v>
      </c>
    </row>
    <row r="92" spans="1:13">
      <c r="A92" s="30">
        <v>82</v>
      </c>
      <c r="B92" s="14" t="s">
        <v>95</v>
      </c>
      <c r="C92" s="93" t="s">
        <v>141</v>
      </c>
      <c r="D92" s="143" t="s">
        <v>159</v>
      </c>
      <c r="E92" s="145"/>
      <c r="F92" s="31"/>
      <c r="G92" s="83">
        <f t="shared" si="31"/>
        <v>935824</v>
      </c>
      <c r="H92" s="83">
        <f t="shared" si="31"/>
        <v>935824</v>
      </c>
      <c r="I92" s="83">
        <f t="shared" si="31"/>
        <v>935824</v>
      </c>
    </row>
    <row r="93" spans="1:13">
      <c r="A93" s="30">
        <v>83</v>
      </c>
      <c r="B93" s="14" t="s">
        <v>91</v>
      </c>
      <c r="C93" s="93" t="s">
        <v>141</v>
      </c>
      <c r="D93" s="143" t="s">
        <v>159</v>
      </c>
      <c r="E93" s="145"/>
      <c r="F93" s="31" t="s">
        <v>35</v>
      </c>
      <c r="G93" s="83">
        <f t="shared" si="31"/>
        <v>935824</v>
      </c>
      <c r="H93" s="83">
        <f t="shared" si="31"/>
        <v>935824</v>
      </c>
      <c r="I93" s="83">
        <f t="shared" si="31"/>
        <v>935824</v>
      </c>
    </row>
    <row r="94" spans="1:13">
      <c r="A94" s="30">
        <v>84</v>
      </c>
      <c r="B94" s="14" t="s">
        <v>36</v>
      </c>
      <c r="C94" s="93" t="s">
        <v>141</v>
      </c>
      <c r="D94" s="143" t="s">
        <v>159</v>
      </c>
      <c r="E94" s="145"/>
      <c r="F94" s="31" t="s">
        <v>37</v>
      </c>
      <c r="G94" s="83">
        <v>935824</v>
      </c>
      <c r="H94" s="83">
        <v>935824</v>
      </c>
      <c r="I94" s="83">
        <v>935824</v>
      </c>
    </row>
    <row r="95" spans="1:13" ht="22.5">
      <c r="A95" s="30">
        <v>85</v>
      </c>
      <c r="B95" s="14" t="s">
        <v>52</v>
      </c>
      <c r="C95" s="31" t="s">
        <v>119</v>
      </c>
      <c r="D95" s="22"/>
      <c r="E95" s="43"/>
      <c r="F95" s="31"/>
      <c r="G95" s="83">
        <f>SUM(G96)</f>
        <v>2660778</v>
      </c>
      <c r="H95" s="83">
        <f>SUM(H96)</f>
        <v>2612440</v>
      </c>
      <c r="I95" s="83">
        <f>SUM(I96)</f>
        <v>2465840</v>
      </c>
    </row>
    <row r="96" spans="1:13" ht="22.5">
      <c r="A96" s="30">
        <v>86</v>
      </c>
      <c r="B96" s="14" t="s">
        <v>53</v>
      </c>
      <c r="C96" s="31" t="s">
        <v>118</v>
      </c>
      <c r="D96" s="22"/>
      <c r="E96" s="43"/>
      <c r="F96" s="31"/>
      <c r="G96" s="83">
        <f>SUM(G97+G102+G111+G116+G125)</f>
        <v>2660778</v>
      </c>
      <c r="H96" s="83">
        <f t="shared" ref="H96:I96" si="32">SUM(H97+H102+H111+H116+H125)</f>
        <v>2612440</v>
      </c>
      <c r="I96" s="83">
        <f t="shared" si="32"/>
        <v>2465840</v>
      </c>
    </row>
    <row r="97" spans="1:9" ht="45">
      <c r="A97" s="30">
        <v>87</v>
      </c>
      <c r="B97" s="11" t="s">
        <v>54</v>
      </c>
      <c r="C97" s="31" t="s">
        <v>117</v>
      </c>
      <c r="D97" s="22"/>
      <c r="E97" s="43"/>
      <c r="F97" s="31"/>
      <c r="G97" s="83">
        <f t="shared" ref="G97:I100" si="33">SUM(G98)</f>
        <v>490169</v>
      </c>
      <c r="H97" s="83">
        <f t="shared" si="33"/>
        <v>490169</v>
      </c>
      <c r="I97" s="83">
        <f t="shared" si="33"/>
        <v>490169</v>
      </c>
    </row>
    <row r="98" spans="1:9" ht="78.75">
      <c r="A98" s="30">
        <v>88</v>
      </c>
      <c r="B98" s="11" t="s">
        <v>55</v>
      </c>
      <c r="C98" s="31" t="s">
        <v>117</v>
      </c>
      <c r="D98" s="143" t="s">
        <v>56</v>
      </c>
      <c r="E98" s="145"/>
      <c r="F98" s="31"/>
      <c r="G98" s="83">
        <f t="shared" si="33"/>
        <v>490169</v>
      </c>
      <c r="H98" s="83">
        <f t="shared" si="33"/>
        <v>490169</v>
      </c>
      <c r="I98" s="83">
        <f t="shared" si="33"/>
        <v>490169</v>
      </c>
    </row>
    <row r="99" spans="1:9" ht="33.75">
      <c r="A99" s="30">
        <v>89</v>
      </c>
      <c r="B99" s="11" t="s">
        <v>57</v>
      </c>
      <c r="C99" s="31" t="s">
        <v>117</v>
      </c>
      <c r="D99" s="143" t="s">
        <v>58</v>
      </c>
      <c r="E99" s="145"/>
      <c r="F99" s="31"/>
      <c r="G99" s="83">
        <f t="shared" si="33"/>
        <v>490169</v>
      </c>
      <c r="H99" s="83">
        <f t="shared" si="33"/>
        <v>490169</v>
      </c>
      <c r="I99" s="83">
        <f t="shared" si="33"/>
        <v>490169</v>
      </c>
    </row>
    <row r="100" spans="1:9">
      <c r="A100" s="30">
        <v>90</v>
      </c>
      <c r="B100" s="11" t="s">
        <v>89</v>
      </c>
      <c r="C100" s="31" t="s">
        <v>117</v>
      </c>
      <c r="D100" s="143" t="s">
        <v>58</v>
      </c>
      <c r="E100" s="145"/>
      <c r="F100" s="31" t="s">
        <v>9</v>
      </c>
      <c r="G100" s="83">
        <f t="shared" si="33"/>
        <v>490169</v>
      </c>
      <c r="H100" s="83">
        <f t="shared" si="33"/>
        <v>490169</v>
      </c>
      <c r="I100" s="83">
        <f t="shared" si="33"/>
        <v>490169</v>
      </c>
    </row>
    <row r="101" spans="1:9" ht="45">
      <c r="A101" s="30">
        <v>91</v>
      </c>
      <c r="B101" s="11" t="s">
        <v>92</v>
      </c>
      <c r="C101" s="31" t="s">
        <v>117</v>
      </c>
      <c r="D101" s="143" t="s">
        <v>58</v>
      </c>
      <c r="E101" s="145"/>
      <c r="F101" s="31" t="s">
        <v>11</v>
      </c>
      <c r="G101" s="83">
        <v>490169</v>
      </c>
      <c r="H101" s="83">
        <v>490169</v>
      </c>
      <c r="I101" s="83">
        <v>490169</v>
      </c>
    </row>
    <row r="102" spans="1:9" ht="56.25">
      <c r="A102" s="30">
        <v>92</v>
      </c>
      <c r="B102" s="11" t="s">
        <v>61</v>
      </c>
      <c r="C102" s="31" t="s">
        <v>123</v>
      </c>
      <c r="D102" s="143"/>
      <c r="E102" s="126"/>
      <c r="F102" s="31"/>
      <c r="G102" s="84">
        <f>SUM(G103+G107)</f>
        <v>2046209</v>
      </c>
      <c r="H102" s="84">
        <f>SUM(H103+H107)</f>
        <v>2003471</v>
      </c>
      <c r="I102" s="84">
        <f>SUM(I103+I107)</f>
        <v>1951871</v>
      </c>
    </row>
    <row r="103" spans="1:9" ht="78.75">
      <c r="A103" s="30">
        <v>93</v>
      </c>
      <c r="B103" s="11" t="s">
        <v>55</v>
      </c>
      <c r="C103" s="31" t="s">
        <v>123</v>
      </c>
      <c r="D103" s="143" t="s">
        <v>56</v>
      </c>
      <c r="E103" s="126"/>
      <c r="F103" s="31"/>
      <c r="G103" s="84">
        <f t="shared" ref="G103:I105" si="34">SUM(G104)</f>
        <v>1313337</v>
      </c>
      <c r="H103" s="84">
        <f t="shared" si="34"/>
        <v>1313337</v>
      </c>
      <c r="I103" s="84">
        <f t="shared" si="34"/>
        <v>1313337</v>
      </c>
    </row>
    <row r="104" spans="1:9" ht="33.75">
      <c r="A104" s="30">
        <v>94</v>
      </c>
      <c r="B104" s="11" t="s">
        <v>57</v>
      </c>
      <c r="C104" s="31" t="s">
        <v>123</v>
      </c>
      <c r="D104" s="143" t="s">
        <v>58</v>
      </c>
      <c r="E104" s="126"/>
      <c r="F104" s="33"/>
      <c r="G104" s="85">
        <f t="shared" si="34"/>
        <v>1313337</v>
      </c>
      <c r="H104" s="85">
        <f t="shared" si="34"/>
        <v>1313337</v>
      </c>
      <c r="I104" s="85">
        <f t="shared" si="34"/>
        <v>1313337</v>
      </c>
    </row>
    <row r="105" spans="1:9">
      <c r="A105" s="30">
        <v>95</v>
      </c>
      <c r="B105" s="11" t="s">
        <v>89</v>
      </c>
      <c r="C105" s="31" t="s">
        <v>123</v>
      </c>
      <c r="D105" s="143" t="s">
        <v>58</v>
      </c>
      <c r="E105" s="126"/>
      <c r="F105" s="33" t="s">
        <v>9</v>
      </c>
      <c r="G105" s="85">
        <f t="shared" si="34"/>
        <v>1313337</v>
      </c>
      <c r="H105" s="85">
        <f t="shared" si="34"/>
        <v>1313337</v>
      </c>
      <c r="I105" s="85">
        <f t="shared" si="34"/>
        <v>1313337</v>
      </c>
    </row>
    <row r="106" spans="1:9" ht="67.5">
      <c r="A106" s="30">
        <v>96</v>
      </c>
      <c r="B106" s="34" t="s">
        <v>12</v>
      </c>
      <c r="C106" s="31" t="s">
        <v>123</v>
      </c>
      <c r="D106" s="143" t="s">
        <v>58</v>
      </c>
      <c r="E106" s="126"/>
      <c r="F106" s="33" t="s">
        <v>13</v>
      </c>
      <c r="G106" s="85">
        <v>1313337</v>
      </c>
      <c r="H106" s="85">
        <v>1313337</v>
      </c>
      <c r="I106" s="85">
        <v>1313337</v>
      </c>
    </row>
    <row r="107" spans="1:9" ht="33.75">
      <c r="A107" s="30">
        <v>97</v>
      </c>
      <c r="B107" s="103" t="s">
        <v>153</v>
      </c>
      <c r="C107" s="31" t="s">
        <v>123</v>
      </c>
      <c r="D107" s="143" t="s">
        <v>62</v>
      </c>
      <c r="E107" s="126"/>
      <c r="F107" s="33"/>
      <c r="G107" s="85">
        <f t="shared" ref="G107:I109" si="35">SUM(G108)</f>
        <v>732872</v>
      </c>
      <c r="H107" s="85">
        <f t="shared" si="35"/>
        <v>690134</v>
      </c>
      <c r="I107" s="85">
        <f t="shared" si="35"/>
        <v>638534</v>
      </c>
    </row>
    <row r="108" spans="1:9" ht="33.75">
      <c r="A108" s="30">
        <v>98</v>
      </c>
      <c r="B108" s="34" t="s">
        <v>63</v>
      </c>
      <c r="C108" s="31" t="s">
        <v>123</v>
      </c>
      <c r="D108" s="143" t="s">
        <v>64</v>
      </c>
      <c r="E108" s="126"/>
      <c r="F108" s="33"/>
      <c r="G108" s="85">
        <f t="shared" si="35"/>
        <v>732872</v>
      </c>
      <c r="H108" s="85">
        <f t="shared" si="35"/>
        <v>690134</v>
      </c>
      <c r="I108" s="85">
        <f t="shared" si="35"/>
        <v>638534</v>
      </c>
    </row>
    <row r="109" spans="1:9">
      <c r="A109" s="30">
        <v>99</v>
      </c>
      <c r="B109" s="11" t="s">
        <v>89</v>
      </c>
      <c r="C109" s="31" t="s">
        <v>123</v>
      </c>
      <c r="D109" s="143" t="s">
        <v>64</v>
      </c>
      <c r="E109" s="126"/>
      <c r="F109" s="33" t="s">
        <v>9</v>
      </c>
      <c r="G109" s="85">
        <f t="shared" si="35"/>
        <v>732872</v>
      </c>
      <c r="H109" s="85">
        <f t="shared" si="35"/>
        <v>690134</v>
      </c>
      <c r="I109" s="85">
        <f t="shared" si="35"/>
        <v>638534</v>
      </c>
    </row>
    <row r="110" spans="1:9" ht="67.5">
      <c r="A110" s="30">
        <v>100</v>
      </c>
      <c r="B110" s="34" t="s">
        <v>12</v>
      </c>
      <c r="C110" s="31" t="s">
        <v>123</v>
      </c>
      <c r="D110" s="143" t="s">
        <v>64</v>
      </c>
      <c r="E110" s="126"/>
      <c r="F110" s="33" t="s">
        <v>13</v>
      </c>
      <c r="G110" s="85">
        <v>732872</v>
      </c>
      <c r="H110" s="85">
        <v>690134</v>
      </c>
      <c r="I110" s="85">
        <v>638534</v>
      </c>
    </row>
    <row r="111" spans="1:9" ht="33.75">
      <c r="A111" s="30">
        <v>101</v>
      </c>
      <c r="B111" s="34" t="s">
        <v>66</v>
      </c>
      <c r="C111" s="86" t="s">
        <v>124</v>
      </c>
      <c r="D111" s="22"/>
      <c r="E111" s="43"/>
      <c r="F111" s="33"/>
      <c r="G111" s="85">
        <f t="shared" ref="G111:I114" si="36">SUM(G112)</f>
        <v>20000</v>
      </c>
      <c r="H111" s="85">
        <f t="shared" si="36"/>
        <v>20000</v>
      </c>
      <c r="I111" s="85">
        <f t="shared" si="36"/>
        <v>20000</v>
      </c>
    </row>
    <row r="112" spans="1:9">
      <c r="A112" s="30">
        <v>102</v>
      </c>
      <c r="B112" s="53" t="s">
        <v>69</v>
      </c>
      <c r="C112" s="86" t="s">
        <v>124</v>
      </c>
      <c r="D112" s="143" t="s">
        <v>70</v>
      </c>
      <c r="E112" s="126"/>
      <c r="F112" s="33"/>
      <c r="G112" s="85">
        <f t="shared" si="36"/>
        <v>20000</v>
      </c>
      <c r="H112" s="85">
        <f t="shared" si="36"/>
        <v>20000</v>
      </c>
      <c r="I112" s="85">
        <f t="shared" si="36"/>
        <v>20000</v>
      </c>
    </row>
    <row r="113" spans="1:9">
      <c r="A113" s="30">
        <v>103</v>
      </c>
      <c r="B113" s="53" t="s">
        <v>98</v>
      </c>
      <c r="C113" s="86" t="s">
        <v>124</v>
      </c>
      <c r="D113" s="143" t="s">
        <v>97</v>
      </c>
      <c r="E113" s="126"/>
      <c r="F113" s="33"/>
      <c r="G113" s="85">
        <f t="shared" si="36"/>
        <v>20000</v>
      </c>
      <c r="H113" s="85">
        <f t="shared" si="36"/>
        <v>20000</v>
      </c>
      <c r="I113" s="85">
        <f t="shared" si="36"/>
        <v>20000</v>
      </c>
    </row>
    <row r="114" spans="1:9">
      <c r="A114" s="30">
        <v>104</v>
      </c>
      <c r="B114" s="11" t="s">
        <v>89</v>
      </c>
      <c r="C114" s="86" t="s">
        <v>124</v>
      </c>
      <c r="D114" s="143" t="s">
        <v>97</v>
      </c>
      <c r="E114" s="126"/>
      <c r="F114" s="33" t="s">
        <v>9</v>
      </c>
      <c r="G114" s="85">
        <f t="shared" si="36"/>
        <v>20000</v>
      </c>
      <c r="H114" s="85">
        <f t="shared" si="36"/>
        <v>20000</v>
      </c>
      <c r="I114" s="85">
        <f t="shared" si="36"/>
        <v>20000</v>
      </c>
    </row>
    <row r="115" spans="1:9">
      <c r="A115" s="30">
        <v>105</v>
      </c>
      <c r="B115" s="34" t="s">
        <v>93</v>
      </c>
      <c r="C115" s="86" t="s">
        <v>124</v>
      </c>
      <c r="D115" s="143" t="s">
        <v>97</v>
      </c>
      <c r="E115" s="126"/>
      <c r="F115" s="33" t="s">
        <v>15</v>
      </c>
      <c r="G115" s="85">
        <v>20000</v>
      </c>
      <c r="H115" s="85">
        <v>20000</v>
      </c>
      <c r="I115" s="85">
        <v>20000</v>
      </c>
    </row>
    <row r="116" spans="1:9" ht="56.25">
      <c r="A116" s="30">
        <v>106</v>
      </c>
      <c r="B116" s="11" t="s">
        <v>73</v>
      </c>
      <c r="C116" s="31" t="s">
        <v>144</v>
      </c>
      <c r="D116" s="22"/>
      <c r="E116" s="43"/>
      <c r="F116" s="33"/>
      <c r="G116" s="85">
        <f>SUM(G117+G121)</f>
        <v>100600</v>
      </c>
      <c r="H116" s="85">
        <f>SUM(H117+H121)</f>
        <v>95000</v>
      </c>
      <c r="I116" s="85">
        <f>SUM(I117+I121)</f>
        <v>0</v>
      </c>
    </row>
    <row r="117" spans="1:9" ht="78.75">
      <c r="A117" s="30">
        <v>107</v>
      </c>
      <c r="B117" s="11" t="s">
        <v>55</v>
      </c>
      <c r="C117" s="31" t="s">
        <v>144</v>
      </c>
      <c r="D117" s="143" t="s">
        <v>56</v>
      </c>
      <c r="E117" s="126"/>
      <c r="F117" s="33"/>
      <c r="G117" s="85">
        <f t="shared" ref="G117:I119" si="37">SUM(G118)</f>
        <v>81150</v>
      </c>
      <c r="H117" s="85">
        <f t="shared" si="37"/>
        <v>81150</v>
      </c>
      <c r="I117" s="85">
        <f t="shared" si="37"/>
        <v>0</v>
      </c>
    </row>
    <row r="118" spans="1:9" ht="33.75">
      <c r="A118" s="30">
        <v>108</v>
      </c>
      <c r="B118" s="11" t="s">
        <v>57</v>
      </c>
      <c r="C118" s="31" t="s">
        <v>144</v>
      </c>
      <c r="D118" s="143" t="s">
        <v>58</v>
      </c>
      <c r="E118" s="126"/>
      <c r="F118" s="33"/>
      <c r="G118" s="85">
        <f t="shared" si="37"/>
        <v>81150</v>
      </c>
      <c r="H118" s="85">
        <f t="shared" si="37"/>
        <v>81150</v>
      </c>
      <c r="I118" s="85">
        <f t="shared" si="37"/>
        <v>0</v>
      </c>
    </row>
    <row r="119" spans="1:9">
      <c r="A119" s="30">
        <v>109</v>
      </c>
      <c r="B119" s="11" t="s">
        <v>94</v>
      </c>
      <c r="C119" s="31" t="s">
        <v>144</v>
      </c>
      <c r="D119" s="143" t="s">
        <v>58</v>
      </c>
      <c r="E119" s="126"/>
      <c r="F119" s="33" t="s">
        <v>19</v>
      </c>
      <c r="G119" s="85">
        <f t="shared" si="37"/>
        <v>81150</v>
      </c>
      <c r="H119" s="85">
        <f t="shared" si="37"/>
        <v>81150</v>
      </c>
      <c r="I119" s="85">
        <f t="shared" si="37"/>
        <v>0</v>
      </c>
    </row>
    <row r="120" spans="1:9" ht="22.5">
      <c r="A120" s="30">
        <v>110</v>
      </c>
      <c r="B120" s="11" t="s">
        <v>20</v>
      </c>
      <c r="C120" s="31" t="s">
        <v>144</v>
      </c>
      <c r="D120" s="143" t="s">
        <v>58</v>
      </c>
      <c r="E120" s="126"/>
      <c r="F120" s="33" t="s">
        <v>21</v>
      </c>
      <c r="G120" s="85">
        <v>81150</v>
      </c>
      <c r="H120" s="85">
        <v>81150</v>
      </c>
      <c r="I120" s="85">
        <v>0</v>
      </c>
    </row>
    <row r="121" spans="1:9" ht="33.75">
      <c r="A121" s="30">
        <v>111</v>
      </c>
      <c r="B121" s="103" t="s">
        <v>153</v>
      </c>
      <c r="C121" s="31" t="s">
        <v>144</v>
      </c>
      <c r="D121" s="143" t="s">
        <v>62</v>
      </c>
      <c r="E121" s="126"/>
      <c r="F121" s="33"/>
      <c r="G121" s="85">
        <f t="shared" ref="G121:I123" si="38">SUM(G122)</f>
        <v>19450</v>
      </c>
      <c r="H121" s="85">
        <f t="shared" si="38"/>
        <v>13850</v>
      </c>
      <c r="I121" s="85">
        <f t="shared" si="38"/>
        <v>0</v>
      </c>
    </row>
    <row r="122" spans="1:9" ht="33.75">
      <c r="A122" s="30">
        <v>112</v>
      </c>
      <c r="B122" s="11" t="s">
        <v>63</v>
      </c>
      <c r="C122" s="31" t="s">
        <v>144</v>
      </c>
      <c r="D122" s="143" t="s">
        <v>64</v>
      </c>
      <c r="E122" s="126"/>
      <c r="F122" s="33"/>
      <c r="G122" s="85">
        <f t="shared" si="38"/>
        <v>19450</v>
      </c>
      <c r="H122" s="85">
        <f t="shared" si="38"/>
        <v>13850</v>
      </c>
      <c r="I122" s="85">
        <f t="shared" si="38"/>
        <v>0</v>
      </c>
    </row>
    <row r="123" spans="1:9">
      <c r="A123" s="30">
        <v>113</v>
      </c>
      <c r="B123" s="11" t="s">
        <v>94</v>
      </c>
      <c r="C123" s="31" t="s">
        <v>144</v>
      </c>
      <c r="D123" s="143" t="s">
        <v>64</v>
      </c>
      <c r="E123" s="126"/>
      <c r="F123" s="33" t="s">
        <v>19</v>
      </c>
      <c r="G123" s="85">
        <f t="shared" si="38"/>
        <v>19450</v>
      </c>
      <c r="H123" s="85">
        <f t="shared" si="38"/>
        <v>13850</v>
      </c>
      <c r="I123" s="85">
        <f t="shared" si="38"/>
        <v>0</v>
      </c>
    </row>
    <row r="124" spans="1:9" ht="22.5">
      <c r="A124" s="30">
        <v>114</v>
      </c>
      <c r="B124" s="11" t="s">
        <v>20</v>
      </c>
      <c r="C124" s="31" t="s">
        <v>144</v>
      </c>
      <c r="D124" s="143" t="s">
        <v>64</v>
      </c>
      <c r="E124" s="126"/>
      <c r="F124" s="33" t="s">
        <v>21</v>
      </c>
      <c r="G124" s="85">
        <v>19450</v>
      </c>
      <c r="H124" s="85">
        <v>13850</v>
      </c>
      <c r="I124" s="85">
        <v>0</v>
      </c>
    </row>
    <row r="125" spans="1:9" ht="67.5">
      <c r="A125" s="30">
        <v>115</v>
      </c>
      <c r="B125" s="74" t="s">
        <v>116</v>
      </c>
      <c r="C125" s="95" t="s">
        <v>142</v>
      </c>
      <c r="D125" s="143"/>
      <c r="E125" s="126"/>
      <c r="F125" s="33"/>
      <c r="G125" s="85">
        <f t="shared" ref="G125:I128" si="39">SUM(G126)</f>
        <v>3800</v>
      </c>
      <c r="H125" s="85">
        <f t="shared" si="39"/>
        <v>3800</v>
      </c>
      <c r="I125" s="85">
        <f t="shared" si="39"/>
        <v>3800</v>
      </c>
    </row>
    <row r="126" spans="1:9" ht="33.75">
      <c r="A126" s="30">
        <v>116</v>
      </c>
      <c r="B126" s="103" t="s">
        <v>153</v>
      </c>
      <c r="C126" s="95" t="s">
        <v>142</v>
      </c>
      <c r="D126" s="143" t="s">
        <v>62</v>
      </c>
      <c r="E126" s="126"/>
      <c r="F126" s="33"/>
      <c r="G126" s="85">
        <f t="shared" si="39"/>
        <v>3800</v>
      </c>
      <c r="H126" s="85">
        <f t="shared" si="39"/>
        <v>3800</v>
      </c>
      <c r="I126" s="85">
        <f t="shared" si="39"/>
        <v>3800</v>
      </c>
    </row>
    <row r="127" spans="1:9" ht="33.75">
      <c r="A127" s="30">
        <v>117</v>
      </c>
      <c r="B127" s="34" t="s">
        <v>63</v>
      </c>
      <c r="C127" s="95" t="s">
        <v>142</v>
      </c>
      <c r="D127" s="143" t="s">
        <v>64</v>
      </c>
      <c r="E127" s="126"/>
      <c r="F127" s="33"/>
      <c r="G127" s="85">
        <f t="shared" si="39"/>
        <v>3800</v>
      </c>
      <c r="H127" s="85">
        <f t="shared" si="39"/>
        <v>3800</v>
      </c>
      <c r="I127" s="85">
        <f t="shared" si="39"/>
        <v>3800</v>
      </c>
    </row>
    <row r="128" spans="1:9">
      <c r="A128" s="30">
        <v>118</v>
      </c>
      <c r="B128" s="11" t="s">
        <v>89</v>
      </c>
      <c r="C128" s="95" t="s">
        <v>142</v>
      </c>
      <c r="D128" s="143" t="s">
        <v>64</v>
      </c>
      <c r="E128" s="126"/>
      <c r="F128" s="33" t="s">
        <v>9</v>
      </c>
      <c r="G128" s="85">
        <f t="shared" si="39"/>
        <v>3800</v>
      </c>
      <c r="H128" s="85">
        <f t="shared" si="39"/>
        <v>3800</v>
      </c>
      <c r="I128" s="85">
        <f t="shared" si="39"/>
        <v>3800</v>
      </c>
    </row>
    <row r="129" spans="1:9" ht="67.5">
      <c r="A129" s="30">
        <v>119</v>
      </c>
      <c r="B129" s="34" t="s">
        <v>12</v>
      </c>
      <c r="C129" s="95" t="s">
        <v>142</v>
      </c>
      <c r="D129" s="143" t="s">
        <v>64</v>
      </c>
      <c r="E129" s="126"/>
      <c r="F129" s="33" t="s">
        <v>13</v>
      </c>
      <c r="G129" s="85">
        <v>3800</v>
      </c>
      <c r="H129" s="85">
        <v>3800</v>
      </c>
      <c r="I129" s="85">
        <v>3800</v>
      </c>
    </row>
    <row r="130" spans="1:9">
      <c r="A130" s="30">
        <v>120</v>
      </c>
      <c r="B130" s="18" t="s">
        <v>38</v>
      </c>
      <c r="C130" s="31"/>
      <c r="D130" s="143"/>
      <c r="E130" s="144"/>
      <c r="F130" s="31"/>
      <c r="G130" s="84">
        <v>0</v>
      </c>
      <c r="H130" s="84">
        <v>196423</v>
      </c>
      <c r="I130" s="84">
        <v>381227</v>
      </c>
    </row>
    <row r="131" spans="1:9">
      <c r="A131" s="30"/>
      <c r="B131" s="21" t="s">
        <v>83</v>
      </c>
      <c r="C131" s="31"/>
      <c r="D131" s="143"/>
      <c r="E131" s="144"/>
      <c r="F131" s="31"/>
      <c r="G131" s="84">
        <f>SUM(G11+G82+G95)</f>
        <v>8366963</v>
      </c>
      <c r="H131" s="84">
        <f>SUM(H11+H82+H95+H130)</f>
        <v>8177763</v>
      </c>
      <c r="I131" s="84">
        <f>SUM(I11+I82+I95+I130)</f>
        <v>8124563</v>
      </c>
    </row>
  </sheetData>
  <mergeCells count="96">
    <mergeCell ref="D15:E15"/>
    <mergeCell ref="D24:E24"/>
    <mergeCell ref="D29:E29"/>
    <mergeCell ref="D30:E30"/>
    <mergeCell ref="D9:E9"/>
    <mergeCell ref="D11:E11"/>
    <mergeCell ref="D12:E12"/>
    <mergeCell ref="D13:E13"/>
    <mergeCell ref="D14:E14"/>
    <mergeCell ref="D31:E31"/>
    <mergeCell ref="D32:E32"/>
    <mergeCell ref="D33:E33"/>
    <mergeCell ref="D16:E16"/>
    <mergeCell ref="D17:E17"/>
    <mergeCell ref="D18:E18"/>
    <mergeCell ref="D19:E19"/>
    <mergeCell ref="D20:E20"/>
    <mergeCell ref="D23:E23"/>
    <mergeCell ref="D56:E56"/>
    <mergeCell ref="D41:E41"/>
    <mergeCell ref="D42:E42"/>
    <mergeCell ref="D43:E43"/>
    <mergeCell ref="D34:E34"/>
    <mergeCell ref="D35:E35"/>
    <mergeCell ref="D36:E36"/>
    <mergeCell ref="D37:E37"/>
    <mergeCell ref="D38:E38"/>
    <mergeCell ref="D44:E44"/>
    <mergeCell ref="D52:E52"/>
    <mergeCell ref="D53:E53"/>
    <mergeCell ref="D54:E54"/>
    <mergeCell ref="D55:E55"/>
    <mergeCell ref="D63:E63"/>
    <mergeCell ref="D64:E64"/>
    <mergeCell ref="D65:E65"/>
    <mergeCell ref="D57:E57"/>
    <mergeCell ref="D58:E58"/>
    <mergeCell ref="D59:E59"/>
    <mergeCell ref="D60:E60"/>
    <mergeCell ref="D61:E61"/>
    <mergeCell ref="D62:E62"/>
    <mergeCell ref="D71:E71"/>
    <mergeCell ref="D72:E72"/>
    <mergeCell ref="D73:E73"/>
    <mergeCell ref="D74:E74"/>
    <mergeCell ref="D75:E75"/>
    <mergeCell ref="D82:E82"/>
    <mergeCell ref="D83:E83"/>
    <mergeCell ref="D84:E84"/>
    <mergeCell ref="D76:E76"/>
    <mergeCell ref="D78:E78"/>
    <mergeCell ref="D79:E79"/>
    <mergeCell ref="D80:E80"/>
    <mergeCell ref="D81:E81"/>
    <mergeCell ref="D89:E89"/>
    <mergeCell ref="D90:E90"/>
    <mergeCell ref="D85:E85"/>
    <mergeCell ref="D86:E86"/>
    <mergeCell ref="D87:E87"/>
    <mergeCell ref="D88:E88"/>
    <mergeCell ref="D105:E105"/>
    <mergeCell ref="D91:E91"/>
    <mergeCell ref="D92:E92"/>
    <mergeCell ref="D93:E93"/>
    <mergeCell ref="D94:E94"/>
    <mergeCell ref="D98:E98"/>
    <mergeCell ref="D99:E99"/>
    <mergeCell ref="D100:E100"/>
    <mergeCell ref="D101:E101"/>
    <mergeCell ref="D102:E102"/>
    <mergeCell ref="D103:E103"/>
    <mergeCell ref="D104:E104"/>
    <mergeCell ref="D119:E119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7:E117"/>
    <mergeCell ref="D118:E118"/>
    <mergeCell ref="D131:E131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5</vt:lpstr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2015-12-30T06:27:14Z</dcterms:modified>
</cp:coreProperties>
</file>