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ил 5" sheetId="1" r:id="rId1"/>
    <sheet name="прил 6" sheetId="2" r:id="rId2"/>
    <sheet name="прил 7" sheetId="4" r:id="rId3"/>
  </sheets>
  <calcPr calcId="125725"/>
</workbook>
</file>

<file path=xl/calcChain.xml><?xml version="1.0" encoding="utf-8"?>
<calcChain xmlns="http://schemas.openxmlformats.org/spreadsheetml/2006/main">
  <c r="H122" i="4"/>
  <c r="I122"/>
  <c r="G122"/>
  <c r="H123"/>
  <c r="I123"/>
  <c r="G123"/>
  <c r="H124"/>
  <c r="I124"/>
  <c r="G124"/>
  <c r="H125"/>
  <c r="I125"/>
  <c r="G125"/>
  <c r="H127"/>
  <c r="I127"/>
  <c r="H128"/>
  <c r="I128"/>
  <c r="H129"/>
  <c r="I129"/>
  <c r="H130"/>
  <c r="I130"/>
  <c r="G130"/>
  <c r="G129" s="1"/>
  <c r="G128" s="1"/>
  <c r="G127" s="1"/>
  <c r="G111" s="1"/>
  <c r="I130" i="2"/>
  <c r="J130"/>
  <c r="H130"/>
  <c r="I140"/>
  <c r="J140"/>
  <c r="H140"/>
  <c r="I141"/>
  <c r="J141"/>
  <c r="H141"/>
  <c r="I137"/>
  <c r="J137"/>
  <c r="H137"/>
  <c r="I138"/>
  <c r="J138"/>
  <c r="H138"/>
  <c r="H120" i="4"/>
  <c r="H119" s="1"/>
  <c r="H118" s="1"/>
  <c r="H117" s="1"/>
  <c r="I120"/>
  <c r="I119" s="1"/>
  <c r="I118" s="1"/>
  <c r="I117" s="1"/>
  <c r="G119"/>
  <c r="G118" s="1"/>
  <c r="G117" s="1"/>
  <c r="G120"/>
  <c r="H86"/>
  <c r="H85" s="1"/>
  <c r="H84" s="1"/>
  <c r="H87"/>
  <c r="I87"/>
  <c r="I86" s="1"/>
  <c r="I85" s="1"/>
  <c r="I84" s="1"/>
  <c r="G84"/>
  <c r="G85"/>
  <c r="G86"/>
  <c r="G87"/>
  <c r="I81"/>
  <c r="I80" s="1"/>
  <c r="I79" s="1"/>
  <c r="H82"/>
  <c r="H81" s="1"/>
  <c r="H80" s="1"/>
  <c r="H79" s="1"/>
  <c r="I82"/>
  <c r="G80"/>
  <c r="G79" s="1"/>
  <c r="G81"/>
  <c r="G82"/>
  <c r="H157"/>
  <c r="H156" s="1"/>
  <c r="H155" s="1"/>
  <c r="H154" s="1"/>
  <c r="I157"/>
  <c r="I156" s="1"/>
  <c r="I155" s="1"/>
  <c r="I154" s="1"/>
  <c r="G157"/>
  <c r="G156" s="1"/>
  <c r="G155" s="1"/>
  <c r="G154" s="1"/>
  <c r="I69" i="2"/>
  <c r="I68" s="1"/>
  <c r="I67" s="1"/>
  <c r="I66" s="1"/>
  <c r="J69"/>
  <c r="J68" s="1"/>
  <c r="J67" s="1"/>
  <c r="J66" s="1"/>
  <c r="H68"/>
  <c r="H67" s="1"/>
  <c r="H66" s="1"/>
  <c r="H69"/>
  <c r="J134"/>
  <c r="I135"/>
  <c r="I134" s="1"/>
  <c r="J135"/>
  <c r="H135"/>
  <c r="H134" s="1"/>
  <c r="J95"/>
  <c r="I96"/>
  <c r="I95" s="1"/>
  <c r="J96"/>
  <c r="H96"/>
  <c r="H95" s="1"/>
  <c r="I98"/>
  <c r="I99"/>
  <c r="J99"/>
  <c r="J98" s="1"/>
  <c r="H98"/>
  <c r="H99"/>
  <c r="H103" i="4"/>
  <c r="H102" s="1"/>
  <c r="H101" s="1"/>
  <c r="H100" s="1"/>
  <c r="I103"/>
  <c r="I102" s="1"/>
  <c r="I101" s="1"/>
  <c r="I100" s="1"/>
  <c r="G103"/>
  <c r="G102" s="1"/>
  <c r="G101" s="1"/>
  <c r="G100" s="1"/>
  <c r="H108"/>
  <c r="H107" s="1"/>
  <c r="H106" s="1"/>
  <c r="H105" s="1"/>
  <c r="I108"/>
  <c r="I107" s="1"/>
  <c r="I106" s="1"/>
  <c r="I105" s="1"/>
  <c r="G108"/>
  <c r="G107" s="1"/>
  <c r="G106" s="1"/>
  <c r="G105" s="1"/>
  <c r="I55"/>
  <c r="I54" s="1"/>
  <c r="I53" s="1"/>
  <c r="H56"/>
  <c r="H55" s="1"/>
  <c r="H54" s="1"/>
  <c r="H53" s="1"/>
  <c r="I56"/>
  <c r="G56"/>
  <c r="G55" s="1"/>
  <c r="G54" s="1"/>
  <c r="G53" s="1"/>
  <c r="H41"/>
  <c r="H40" s="1"/>
  <c r="H39" s="1"/>
  <c r="H38" s="1"/>
  <c r="I41"/>
  <c r="I40" s="1"/>
  <c r="I39" s="1"/>
  <c r="I38" s="1"/>
  <c r="G41"/>
  <c r="G40" s="1"/>
  <c r="G39" s="1"/>
  <c r="G38" s="1"/>
  <c r="I64" i="2"/>
  <c r="I63" s="1"/>
  <c r="J64"/>
  <c r="J63" s="1"/>
  <c r="H64"/>
  <c r="H63" s="1"/>
  <c r="I61"/>
  <c r="I60" s="1"/>
  <c r="J61"/>
  <c r="J60" s="1"/>
  <c r="H61"/>
  <c r="H60" s="1"/>
  <c r="I115"/>
  <c r="I114" s="1"/>
  <c r="J115"/>
  <c r="J114" s="1"/>
  <c r="H115"/>
  <c r="H114" s="1"/>
  <c r="I106"/>
  <c r="I105" s="1"/>
  <c r="J106"/>
  <c r="J105" s="1"/>
  <c r="H106"/>
  <c r="H105" s="1"/>
  <c r="F16" i="1"/>
  <c r="G16"/>
  <c r="E16"/>
  <c r="H77" i="4"/>
  <c r="H76" s="1"/>
  <c r="H75" s="1"/>
  <c r="H74" s="1"/>
  <c r="I77"/>
  <c r="I76" s="1"/>
  <c r="I75" s="1"/>
  <c r="I74" s="1"/>
  <c r="G77"/>
  <c r="G76" s="1"/>
  <c r="G75" s="1"/>
  <c r="G74" s="1"/>
  <c r="I93" i="2"/>
  <c r="I92" s="1"/>
  <c r="I91" s="1"/>
  <c r="J93"/>
  <c r="J92" s="1"/>
  <c r="J91" s="1"/>
  <c r="H93"/>
  <c r="H92" s="1"/>
  <c r="H91" s="1"/>
  <c r="I79" l="1"/>
  <c r="J79"/>
  <c r="H79"/>
  <c r="F9" i="1"/>
  <c r="G9"/>
  <c r="E9"/>
  <c r="F19"/>
  <c r="G19"/>
  <c r="E19"/>
  <c r="E14"/>
  <c r="F14"/>
  <c r="G14"/>
  <c r="I112" i="2"/>
  <c r="I111" s="1"/>
  <c r="J112"/>
  <c r="J111" s="1"/>
  <c r="I125"/>
  <c r="J125"/>
  <c r="H51" i="4"/>
  <c r="H50" s="1"/>
  <c r="H49" s="1"/>
  <c r="H48" s="1"/>
  <c r="I51"/>
  <c r="I50" s="1"/>
  <c r="I49" s="1"/>
  <c r="I48" s="1"/>
  <c r="G51"/>
  <c r="G50" s="1"/>
  <c r="G49" s="1"/>
  <c r="G48" s="1"/>
  <c r="H112" i="2"/>
  <c r="H111" s="1"/>
  <c r="E21" i="1"/>
  <c r="H25" i="4" l="1"/>
  <c r="H24" s="1"/>
  <c r="H23" s="1"/>
  <c r="I25"/>
  <c r="I24" s="1"/>
  <c r="I23" s="1"/>
  <c r="G25"/>
  <c r="G24" s="1"/>
  <c r="I44" i="2"/>
  <c r="J44"/>
  <c r="H44"/>
  <c r="H19" i="4"/>
  <c r="I19"/>
  <c r="G19"/>
  <c r="I42" i="2"/>
  <c r="J42"/>
  <c r="H42"/>
  <c r="I50"/>
  <c r="I49" s="1"/>
  <c r="J50"/>
  <c r="J49" s="1"/>
  <c r="H50"/>
  <c r="H49" s="1"/>
  <c r="I47"/>
  <c r="I46" s="1"/>
  <c r="J47"/>
  <c r="J46" s="1"/>
  <c r="H47"/>
  <c r="H46" s="1"/>
  <c r="I145"/>
  <c r="I144" s="1"/>
  <c r="I143" s="1"/>
  <c r="J145"/>
  <c r="J144" s="1"/>
  <c r="J143" s="1"/>
  <c r="H145"/>
  <c r="H144" s="1"/>
  <c r="H143" s="1"/>
  <c r="I20"/>
  <c r="I19" s="1"/>
  <c r="J20"/>
  <c r="J19" s="1"/>
  <c r="H20"/>
  <c r="H19" s="1"/>
  <c r="I176" i="4"/>
  <c r="I175" s="1"/>
  <c r="I174" s="1"/>
  <c r="I173" s="1"/>
  <c r="H176"/>
  <c r="H175" s="1"/>
  <c r="H174" s="1"/>
  <c r="H173" s="1"/>
  <c r="G176"/>
  <c r="G175" s="1"/>
  <c r="G174" s="1"/>
  <c r="G173" s="1"/>
  <c r="I171"/>
  <c r="I170" s="1"/>
  <c r="I169" s="1"/>
  <c r="H171"/>
  <c r="H170" s="1"/>
  <c r="H169" s="1"/>
  <c r="G171"/>
  <c r="G170" s="1"/>
  <c r="G169" s="1"/>
  <c r="I167"/>
  <c r="I166" s="1"/>
  <c r="I165" s="1"/>
  <c r="H167"/>
  <c r="H166" s="1"/>
  <c r="H165" s="1"/>
  <c r="G167"/>
  <c r="G166" s="1"/>
  <c r="G165" s="1"/>
  <c r="I162"/>
  <c r="I161" s="1"/>
  <c r="I160" s="1"/>
  <c r="I159" s="1"/>
  <c r="H162"/>
  <c r="H161" s="1"/>
  <c r="H160" s="1"/>
  <c r="H159" s="1"/>
  <c r="G162"/>
  <c r="G161" s="1"/>
  <c r="G160" s="1"/>
  <c r="G159" s="1"/>
  <c r="I152"/>
  <c r="I151" s="1"/>
  <c r="I150" s="1"/>
  <c r="H152"/>
  <c r="H151" s="1"/>
  <c r="H150" s="1"/>
  <c r="G152"/>
  <c r="G151" s="1"/>
  <c r="G150" s="1"/>
  <c r="I148"/>
  <c r="I147" s="1"/>
  <c r="I146" s="1"/>
  <c r="H148"/>
  <c r="H147" s="1"/>
  <c r="H146" s="1"/>
  <c r="G148"/>
  <c r="G147" s="1"/>
  <c r="G146" s="1"/>
  <c r="I143"/>
  <c r="I142" s="1"/>
  <c r="I141" s="1"/>
  <c r="I140" s="1"/>
  <c r="H143"/>
  <c r="H142" s="1"/>
  <c r="H141" s="1"/>
  <c r="H140" s="1"/>
  <c r="G143"/>
  <c r="G142" s="1"/>
  <c r="G141" s="1"/>
  <c r="G140" s="1"/>
  <c r="I136"/>
  <c r="I135" s="1"/>
  <c r="I134" s="1"/>
  <c r="I133" s="1"/>
  <c r="I132" s="1"/>
  <c r="H136"/>
  <c r="H135" s="1"/>
  <c r="H134" s="1"/>
  <c r="H133" s="1"/>
  <c r="H132" s="1"/>
  <c r="G136"/>
  <c r="G135" s="1"/>
  <c r="G134" s="1"/>
  <c r="G133" s="1"/>
  <c r="G132" s="1"/>
  <c r="I115"/>
  <c r="I114" s="1"/>
  <c r="I113" s="1"/>
  <c r="I112" s="1"/>
  <c r="I111" s="1"/>
  <c r="H115"/>
  <c r="H114" s="1"/>
  <c r="H113" s="1"/>
  <c r="H112" s="1"/>
  <c r="G115"/>
  <c r="G114" s="1"/>
  <c r="G113" s="1"/>
  <c r="G112" s="1"/>
  <c r="I98"/>
  <c r="I97" s="1"/>
  <c r="I96" s="1"/>
  <c r="I95" s="1"/>
  <c r="H98"/>
  <c r="H97" s="1"/>
  <c r="H96" s="1"/>
  <c r="H95" s="1"/>
  <c r="G98"/>
  <c r="G97" s="1"/>
  <c r="G96" s="1"/>
  <c r="G95" s="1"/>
  <c r="I93"/>
  <c r="I92" s="1"/>
  <c r="I91" s="1"/>
  <c r="I90" s="1"/>
  <c r="H93"/>
  <c r="H92" s="1"/>
  <c r="H91" s="1"/>
  <c r="H90" s="1"/>
  <c r="G93"/>
  <c r="G92" s="1"/>
  <c r="G91" s="1"/>
  <c r="G90" s="1"/>
  <c r="G89" s="1"/>
  <c r="I72"/>
  <c r="I71" s="1"/>
  <c r="I70" s="1"/>
  <c r="I69" s="1"/>
  <c r="H72"/>
  <c r="H71" s="1"/>
  <c r="H70" s="1"/>
  <c r="H69" s="1"/>
  <c r="G72"/>
  <c r="G71" s="1"/>
  <c r="G70" s="1"/>
  <c r="G69" s="1"/>
  <c r="I67"/>
  <c r="I66" s="1"/>
  <c r="I65" s="1"/>
  <c r="I64" s="1"/>
  <c r="H67"/>
  <c r="H66" s="1"/>
  <c r="H65" s="1"/>
  <c r="H64" s="1"/>
  <c r="G67"/>
  <c r="G66" s="1"/>
  <c r="G65" s="1"/>
  <c r="G64" s="1"/>
  <c r="I62"/>
  <c r="I61" s="1"/>
  <c r="I60" s="1"/>
  <c r="I59" s="1"/>
  <c r="H62"/>
  <c r="H61" s="1"/>
  <c r="H60" s="1"/>
  <c r="H59" s="1"/>
  <c r="H58" s="1"/>
  <c r="G62"/>
  <c r="G61" s="1"/>
  <c r="G60" s="1"/>
  <c r="G59" s="1"/>
  <c r="I46"/>
  <c r="I45" s="1"/>
  <c r="I44" s="1"/>
  <c r="I43" s="1"/>
  <c r="I37" s="1"/>
  <c r="H46"/>
  <c r="H45" s="1"/>
  <c r="H44" s="1"/>
  <c r="H43" s="1"/>
  <c r="H37" s="1"/>
  <c r="G46"/>
  <c r="G45" s="1"/>
  <c r="G44" s="1"/>
  <c r="G43" s="1"/>
  <c r="G37" s="1"/>
  <c r="I35"/>
  <c r="I34" s="1"/>
  <c r="I33" s="1"/>
  <c r="I32" s="1"/>
  <c r="H35"/>
  <c r="H34" s="1"/>
  <c r="H33" s="1"/>
  <c r="H32" s="1"/>
  <c r="G35"/>
  <c r="G34" s="1"/>
  <c r="G33" s="1"/>
  <c r="G32" s="1"/>
  <c r="I30"/>
  <c r="I29" s="1"/>
  <c r="I28" s="1"/>
  <c r="I27" s="1"/>
  <c r="H30"/>
  <c r="H29" s="1"/>
  <c r="H28" s="1"/>
  <c r="H27" s="1"/>
  <c r="G30"/>
  <c r="G29" s="1"/>
  <c r="G28" s="1"/>
  <c r="G27" s="1"/>
  <c r="I21"/>
  <c r="H21"/>
  <c r="G21"/>
  <c r="I14"/>
  <c r="I13" s="1"/>
  <c r="I12" s="1"/>
  <c r="I11" s="1"/>
  <c r="H14"/>
  <c r="H13" s="1"/>
  <c r="H12" s="1"/>
  <c r="H11" s="1"/>
  <c r="G14"/>
  <c r="G13" s="1"/>
  <c r="G12" s="1"/>
  <c r="G11" s="1"/>
  <c r="J132" i="2"/>
  <c r="J131" s="1"/>
  <c r="I132"/>
  <c r="I131" s="1"/>
  <c r="H132"/>
  <c r="H131" s="1"/>
  <c r="H125"/>
  <c r="H124" s="1"/>
  <c r="J124"/>
  <c r="I124"/>
  <c r="J122"/>
  <c r="J121" s="1"/>
  <c r="I122"/>
  <c r="I121" s="1"/>
  <c r="H122"/>
  <c r="H121" s="1"/>
  <c r="J109"/>
  <c r="J108" s="1"/>
  <c r="I109"/>
  <c r="I108" s="1"/>
  <c r="H109"/>
  <c r="H108" s="1"/>
  <c r="H104" s="1"/>
  <c r="J89"/>
  <c r="J88" s="1"/>
  <c r="I89"/>
  <c r="I88" s="1"/>
  <c r="H89"/>
  <c r="H88" s="1"/>
  <c r="J86"/>
  <c r="J85" s="1"/>
  <c r="I86"/>
  <c r="I85" s="1"/>
  <c r="H86"/>
  <c r="H85" s="1"/>
  <c r="J77"/>
  <c r="J75" s="1"/>
  <c r="J74" s="1"/>
  <c r="J73" s="1"/>
  <c r="J72" s="1"/>
  <c r="J71" s="1"/>
  <c r="I77"/>
  <c r="I75" s="1"/>
  <c r="I74" s="1"/>
  <c r="I73" s="1"/>
  <c r="I72" s="1"/>
  <c r="I71" s="1"/>
  <c r="H77"/>
  <c r="J58"/>
  <c r="J57" s="1"/>
  <c r="J56" s="1"/>
  <c r="I58"/>
  <c r="I57" s="1"/>
  <c r="I56" s="1"/>
  <c r="H58"/>
  <c r="H57" s="1"/>
  <c r="H56" s="1"/>
  <c r="J54"/>
  <c r="J53" s="1"/>
  <c r="J52" s="1"/>
  <c r="I54"/>
  <c r="I53" s="1"/>
  <c r="I52" s="1"/>
  <c r="H54"/>
  <c r="H53" s="1"/>
  <c r="H52" s="1"/>
  <c r="J36"/>
  <c r="J35" s="1"/>
  <c r="J34" s="1"/>
  <c r="J33" s="1"/>
  <c r="J32" s="1"/>
  <c r="I36"/>
  <c r="I35" s="1"/>
  <c r="I34" s="1"/>
  <c r="I33" s="1"/>
  <c r="I32" s="1"/>
  <c r="H36"/>
  <c r="H35" s="1"/>
  <c r="H34" s="1"/>
  <c r="H33" s="1"/>
  <c r="H32" s="1"/>
  <c r="J30"/>
  <c r="J29" s="1"/>
  <c r="I30"/>
  <c r="I29" s="1"/>
  <c r="H30"/>
  <c r="H29" s="1"/>
  <c r="J27"/>
  <c r="I27"/>
  <c r="H27"/>
  <c r="J25"/>
  <c r="J24" s="1"/>
  <c r="I25"/>
  <c r="H25"/>
  <c r="J14"/>
  <c r="J13" s="1"/>
  <c r="J12" s="1"/>
  <c r="J11" s="1"/>
  <c r="J10" s="1"/>
  <c r="I14"/>
  <c r="I13" s="1"/>
  <c r="I12" s="1"/>
  <c r="I11" s="1"/>
  <c r="I10" s="1"/>
  <c r="H14"/>
  <c r="H13" s="1"/>
  <c r="H12" s="1"/>
  <c r="H11" s="1"/>
  <c r="H10" s="1"/>
  <c r="G23" i="1"/>
  <c r="F23"/>
  <c r="F26" s="1"/>
  <c r="E23"/>
  <c r="E26" s="1"/>
  <c r="G21"/>
  <c r="G26" s="1"/>
  <c r="F21"/>
  <c r="H110" i="4" l="1"/>
  <c r="H111"/>
  <c r="G58"/>
  <c r="I89"/>
  <c r="I58"/>
  <c r="H89"/>
  <c r="I120" i="2"/>
  <c r="I119" s="1"/>
  <c r="I118" s="1"/>
  <c r="I117" s="1"/>
  <c r="J103"/>
  <c r="J102" s="1"/>
  <c r="J101" s="1"/>
  <c r="J104"/>
  <c r="I104"/>
  <c r="I103" s="1"/>
  <c r="I102" s="1"/>
  <c r="I101" s="1"/>
  <c r="I110" i="4"/>
  <c r="G164"/>
  <c r="G110"/>
  <c r="H74" i="2"/>
  <c r="H73" s="1"/>
  <c r="H72" s="1"/>
  <c r="H71" s="1"/>
  <c r="H75"/>
  <c r="H145" i="4"/>
  <c r="I145"/>
  <c r="G145"/>
  <c r="J41" i="2"/>
  <c r="J40" s="1"/>
  <c r="J39" s="1"/>
  <c r="J38" s="1"/>
  <c r="H120"/>
  <c r="H119" s="1"/>
  <c r="H118" s="1"/>
  <c r="H117" s="1"/>
  <c r="J120"/>
  <c r="J119" s="1"/>
  <c r="J118" s="1"/>
  <c r="J117" s="1"/>
  <c r="J18"/>
  <c r="J17" s="1"/>
  <c r="H84"/>
  <c r="H83" s="1"/>
  <c r="H82" s="1"/>
  <c r="H81" s="1"/>
  <c r="J84"/>
  <c r="J83" s="1"/>
  <c r="J82" s="1"/>
  <c r="J81" s="1"/>
  <c r="I18"/>
  <c r="I17" s="1"/>
  <c r="H18"/>
  <c r="H17" s="1"/>
  <c r="I24"/>
  <c r="I23" s="1"/>
  <c r="I22" s="1"/>
  <c r="H24"/>
  <c r="I84"/>
  <c r="I83" s="1"/>
  <c r="I82" s="1"/>
  <c r="I81" s="1"/>
  <c r="J23"/>
  <c r="J22" s="1"/>
  <c r="H23"/>
  <c r="H22" s="1"/>
  <c r="I41"/>
  <c r="I40" s="1"/>
  <c r="I39" s="1"/>
  <c r="I38" s="1"/>
  <c r="I18" i="4"/>
  <c r="I17" s="1"/>
  <c r="H18"/>
  <c r="H17" s="1"/>
  <c r="G23"/>
  <c r="I129" i="2"/>
  <c r="I128" s="1"/>
  <c r="I127" s="1"/>
  <c r="J129"/>
  <c r="J128" s="1"/>
  <c r="J127" s="1"/>
  <c r="G18" i="4"/>
  <c r="G17" s="1"/>
  <c r="H103" i="2"/>
  <c r="H102" s="1"/>
  <c r="H101" s="1"/>
  <c r="H41"/>
  <c r="H40" s="1"/>
  <c r="H39" s="1"/>
  <c r="H38" s="1"/>
  <c r="H164" i="4"/>
  <c r="I164"/>
  <c r="H129" i="2"/>
  <c r="H128" s="1"/>
  <c r="H127" s="1"/>
  <c r="G139" i="4" l="1"/>
  <c r="G138" s="1"/>
  <c r="I139"/>
  <c r="I138" s="1"/>
  <c r="H139"/>
  <c r="H138" s="1"/>
  <c r="H16" i="2"/>
  <c r="H9" s="1"/>
  <c r="H8" s="1"/>
  <c r="H148" s="1"/>
  <c r="I16"/>
  <c r="I9" s="1"/>
  <c r="I8" s="1"/>
  <c r="I148" s="1"/>
  <c r="J16"/>
  <c r="J9" s="1"/>
  <c r="J8" s="1"/>
  <c r="J148" s="1"/>
  <c r="H16" i="4"/>
  <c r="H10" s="1"/>
  <c r="H9" s="1"/>
  <c r="I16"/>
  <c r="I10" s="1"/>
  <c r="I9" s="1"/>
  <c r="G16"/>
  <c r="I179" l="1"/>
  <c r="H179"/>
  <c r="G10"/>
  <c r="G9" s="1"/>
  <c r="G179" s="1"/>
</calcChain>
</file>

<file path=xl/sharedStrings.xml><?xml version="1.0" encoding="utf-8"?>
<sst xmlns="http://schemas.openxmlformats.org/spreadsheetml/2006/main" count="1205" uniqueCount="191">
  <si>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</si>
  <si>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</si>
  <si>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</si>
  <si>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</si>
  <si>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</si>
  <si>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</si>
  <si>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</si>
  <si>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</si>
  <si>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</si>
  <si>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</si>
  <si>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</si>
  <si>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</si>
  <si>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</si>
  <si>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</si>
  <si>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</si>
  <si>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</si>
  <si>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</si>
  <si>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</si>
  <si>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</si>
  <si>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</si>
  <si>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</si>
  <si>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</si>
  <si>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</si>
  <si>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</si>
  <si>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</si>
  <si>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</si>
  <si>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</si>
  <si>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</si>
  <si>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</si>
  <si>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</si>
  <si>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</si>
  <si>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</si>
  <si>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</si>
  <si>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</si>
  <si>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</si>
  <si>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</si>
  <si>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</si>
  <si>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</si>
  <si>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Условно утвержденные расходы</t>
  </si>
  <si>
    <t>Итого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</si>
  <si>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</si>
  <si>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</si>
  <si>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</si>
  <si>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</si>
  <si>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</si>
  <si>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</si>
  <si>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</si>
  <si>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</si>
  <si>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</si>
  <si>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</si>
  <si>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</si>
  <si>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</si>
  <si>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</si>
  <si>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Функционирование администрации Огурского сельсовета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</si>
  <si>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</si>
  <si>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</si>
  <si>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</si>
  <si>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</si>
  <si>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</si>
  <si>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</si>
  <si>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</si>
  <si>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</si>
  <si>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</si>
  <si>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</si>
  <si>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</si>
  <si>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11</t>
  </si>
  <si>
    <t>Резервные фонды в рамках непрограммных расходов органов местного самоуправления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</si>
  <si>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</si>
  <si>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</si>
  <si>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Иные бюджетные ассигнования</t>
  </si>
  <si>
    <t>800</t>
  </si>
  <si>
    <t>850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</si>
  <si>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</si>
  <si>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</si>
  <si>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09</t>
  </si>
  <si>
    <t>05</t>
  </si>
  <si>
    <t>08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</si>
  <si>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</si>
  <si>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</si>
  <si>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</si>
  <si>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</si>
  <si>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</si>
  <si>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</si>
  <si>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</si>
  <si>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</si>
  <si>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</si>
  <si>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</si>
  <si>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</si>
  <si>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</si>
  <si>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</si>
  <si>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</si>
  <si>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</si>
  <si>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</si>
  <si>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</si>
  <si>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</si>
  <si>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Иные межбюджетные трансферты</t>
  </si>
  <si>
    <t>Уплата налогов, сборов и иных платежей</t>
  </si>
  <si>
    <t>870</t>
  </si>
  <si>
    <t>Резервные средства</t>
  </si>
  <si>
    <t>Сумма на 2017 год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</si>
  <si>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</si>
  <si>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"Благоустройство территории"</t>
  </si>
  <si>
    <t>Прочие мероприятия по благоустройству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</si>
  <si>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</si>
  <si>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</si>
  <si>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</si>
  <si>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</si>
  <si>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</si>
  <si>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</si>
  <si>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</si>
  <si>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</si>
  <si>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</si>
  <si>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бюджетов Российской Федерации на 2016 год и плановый период 2017-2018 годов</t>
  </si>
  <si>
    <t>Сумма на 2018 год</t>
  </si>
  <si>
    <t>Ведомственная структура расходов местного бюджета на 2016 год и плановый период 2017-2018 годов</t>
  </si>
  <si>
    <t>классификации расходов местного бюджета на 2016 год и плановый период 2017-2018 годов</t>
  </si>
  <si>
    <t>9330000410</t>
  </si>
  <si>
    <t>9330000000</t>
  </si>
  <si>
    <t>9300000000</t>
  </si>
  <si>
    <t>0100000000</t>
  </si>
  <si>
    <t>0140000000</t>
  </si>
  <si>
    <t>0140008410</t>
  </si>
  <si>
    <t>9330000420</t>
  </si>
  <si>
    <t>9330001180</t>
  </si>
  <si>
    <t>0110000000</t>
  </si>
  <si>
    <t>0110008320</t>
  </si>
  <si>
    <t>0110008330</t>
  </si>
  <si>
    <t>0130000000</t>
  </si>
  <si>
    <t>0130008360</t>
  </si>
  <si>
    <t>0140008400</t>
  </si>
  <si>
    <t>0130008370</t>
  </si>
  <si>
    <t>0130008380</t>
  </si>
  <si>
    <t>0120000000</t>
  </si>
  <si>
    <t>0120008350</t>
  </si>
  <si>
    <t>0120008470</t>
  </si>
  <si>
    <t>0110008310</t>
  </si>
  <si>
    <t>0200000000</t>
  </si>
  <si>
    <t>0210000000</t>
  </si>
  <si>
    <t>0210008430</t>
  </si>
  <si>
    <t>0230000000</t>
  </si>
  <si>
    <t>0230008450</t>
  </si>
  <si>
    <t>9330075140</t>
  </si>
  <si>
    <t>0110075550</t>
  </si>
  <si>
    <t>9330051180</t>
  </si>
  <si>
    <t>Подпрограмма "Содержание и ремонт автомобильных дорог общего пользования местного значения"</t>
  </si>
  <si>
    <t>Содержание и ремонт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</si>
  <si>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</si>
  <si>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Подпрограмма "Исполнение иных функций и реализация полномочий, закрепленных действующим законодательством за муниципальными образованиями"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</si>
  <si>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учет, геодезические работы 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</si>
  <si>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местного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</si>
  <si>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"Благоустройство территории"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</si>
  <si>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Закупка товаров, работ и услуг для обеспечения государственных (муниципальных) нужд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</si>
  <si>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</si>
  <si>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Обеспечение функционирования сельских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</si>
  <si>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 xml:space="preserve">Обеспечение финансового контроля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</si>
  <si>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Обеспечение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</si>
  <si>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540</t>
  </si>
  <si>
    <t>Приложение 5 к решению</t>
  </si>
  <si>
    <t>10</t>
  </si>
  <si>
    <t>0130008390</t>
  </si>
  <si>
    <t>Разработка и осуществление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</si>
  <si>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пожарной безопасности</t>
  </si>
  <si>
    <t>0310</t>
  </si>
  <si>
    <t>01200А8340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</si>
  <si>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</si>
  <si>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0120073930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</si>
  <si>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</si>
  <si>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0140008530</t>
  </si>
  <si>
    <t>Межевание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</si>
  <si>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Оформление документации для осуществления лесопользования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</si>
  <si>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Юридическое оформление помещений и земельных участков в рамках подпрограммы "Исполнение иных функций и реализация полномочий,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</si>
  <si>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0140008540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</si>
  <si>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</si>
  <si>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0130074120</t>
  </si>
  <si>
    <t>01300S8560</t>
  </si>
  <si>
    <t>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</si>
  <si>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обеспечение первичных мер пожарной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</si>
  <si>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0210010210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</si>
  <si>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</si>
  <si>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9330000450</t>
  </si>
  <si>
    <t>830</t>
  </si>
  <si>
    <t>Штрафы и санкции органов исполнительной власти в рамках непрограммных расходов органов местного самоуправления</t>
  </si>
  <si>
    <t>Исполнение судебных актов</t>
  </si>
  <si>
    <t>0210074490</t>
  </si>
  <si>
    <t>Субсидии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 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</si>
  <si>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Софинансирование к субсидии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 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</si>
  <si>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02100S8570</t>
  </si>
  <si>
    <t>Софинансирпование к субсидии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 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</si>
  <si>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№ 7-27р</t>
  </si>
  <si>
    <t>от  23.09.2016г.</t>
  </si>
  <si>
    <t>от 23.09.2016г. № 7-27р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</si>
</sst>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  <font>
      <sz val="8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justify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2" fillId="0" borderId="4" xfId="0" applyFont="1" applyBorder="1" applyAlignment="1">
      <alignment vertical="distributed"/>
    </xf>
    <xf numFmtId="49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justify"/>
    </xf>
    <xf numFmtId="164" fontId="8" fillId="0" borderId="4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justify"/>
    </xf>
    <xf numFmtId="2" fontId="2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NumberFormat="1" applyFont="1" applyBorder="1" applyAlignment="1">
      <alignment vertical="distributed"/>
    </xf>
    <xf numFmtId="164" fontId="10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justify"/>
    </xf>
    <xf numFmtId="2" fontId="11" fillId="0" borderId="1" xfId="0" applyNumberFormat="1" applyFont="1" applyBorder="1" applyAlignment="1">
      <alignment horizontal="justify"/>
    </xf>
    <xf numFmtId="164" fontId="8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10" fillId="0" borderId="4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164" fontId="11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  <xf numFmtId="49" fontId="4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J13" sqref="J13"/>
    </sheetView>
  </sheetViews>
  <sheetFormatPr defaultRowHeight="15"/>
  <cols>
    <col min="1" max="1" width="5.42578125" customWidth="1"/>
    <col min="2" max="2" width="41.140625" customWidth="1"/>
    <col min="3" max="3" width="9" customWidth="1"/>
    <col min="4" max="4" width="3.7109375" hidden="1" customWidth="1"/>
    <col min="5" max="5" width="11.85546875" customWidth="1"/>
    <col min="6" max="7" width="9.42578125" bestFit="1" customWidth="1"/>
  </cols>
  <sheetData>
    <row r="1" spans="1:8">
      <c r="A1" s="1"/>
      <c r="B1" s="2"/>
      <c r="C1" s="3"/>
      <c r="D1" s="3"/>
      <c r="E1" s="2"/>
      <c r="F1" s="2"/>
      <c r="G1" s="4" t="s">
        <v>157</v>
      </c>
    </row>
    <row r="2" spans="1:8">
      <c r="A2" s="1"/>
      <c r="B2" s="2"/>
      <c r="C2" s="3"/>
      <c r="D2" s="3"/>
      <c r="E2" s="182" t="s">
        <v>189</v>
      </c>
      <c r="F2" s="183"/>
      <c r="G2" s="119" t="s">
        <v>188</v>
      </c>
    </row>
    <row r="3" spans="1:8">
      <c r="A3" s="1"/>
      <c r="C3" s="1"/>
      <c r="D3" s="1"/>
      <c r="G3" s="5"/>
    </row>
    <row r="4" spans="1:8">
      <c r="A4" s="69" t="s">
        <v>0</v>
      </c>
      <c r="B4" s="70" t="s">
        <v>1</v>
      </c>
      <c r="C4" s="70"/>
      <c r="D4" s="70"/>
      <c r="E4" s="71"/>
      <c r="F4" s="71"/>
      <c r="G4" s="71"/>
      <c r="H4" s="72"/>
    </row>
    <row r="5" spans="1:8">
      <c r="A5" s="71" t="s">
        <v>2</v>
      </c>
      <c r="B5" s="70"/>
      <c r="C5" s="70"/>
      <c r="D5" s="71"/>
      <c r="E5" s="71"/>
      <c r="F5" s="71"/>
      <c r="G5" s="72"/>
      <c r="H5" s="72"/>
    </row>
    <row r="6" spans="1:8">
      <c r="A6" s="71" t="s">
        <v>112</v>
      </c>
      <c r="B6" s="70"/>
      <c r="C6" s="70"/>
      <c r="D6" s="71"/>
      <c r="E6" s="71"/>
      <c r="F6" s="71"/>
      <c r="G6" s="72"/>
      <c r="H6" s="72"/>
    </row>
    <row r="7" spans="1:8">
      <c r="A7" s="1"/>
      <c r="C7" s="1"/>
      <c r="D7" s="1"/>
      <c r="G7" s="5" t="s">
        <v>3</v>
      </c>
    </row>
    <row r="8" spans="1:8" ht="33.75">
      <c r="A8" s="6" t="s">
        <v>4</v>
      </c>
      <c r="B8" s="7" t="s">
        <v>5</v>
      </c>
      <c r="C8" s="191" t="s">
        <v>6</v>
      </c>
      <c r="D8" s="192"/>
      <c r="E8" s="8" t="s">
        <v>7</v>
      </c>
      <c r="F8" s="8" t="s">
        <v>99</v>
      </c>
      <c r="G8" s="8" t="s">
        <v>113</v>
      </c>
    </row>
    <row r="9" spans="1:8">
      <c r="A9" s="9">
        <v>1</v>
      </c>
      <c r="B9" s="10" t="s">
        <v>8</v>
      </c>
      <c r="C9" s="186" t="s">
        <v>9</v>
      </c>
      <c r="D9" s="187"/>
      <c r="E9" s="86">
        <f>SUM(E10+E11+E12+E13)</f>
        <v>3197840.26</v>
      </c>
      <c r="F9" s="86">
        <f t="shared" ref="F9:G9" si="0">SUM(F10+F11+F12+F13)</f>
        <v>2565371</v>
      </c>
      <c r="G9" s="86">
        <f t="shared" si="0"/>
        <v>2513771</v>
      </c>
    </row>
    <row r="10" spans="1:8" ht="33.75">
      <c r="A10" s="9">
        <v>2</v>
      </c>
      <c r="B10" s="11" t="s">
        <v>10</v>
      </c>
      <c r="C10" s="186" t="s">
        <v>11</v>
      </c>
      <c r="D10" s="187"/>
      <c r="E10" s="86">
        <v>490169</v>
      </c>
      <c r="F10" s="86">
        <v>490169</v>
      </c>
      <c r="G10" s="86">
        <v>490169</v>
      </c>
    </row>
    <row r="11" spans="1:8" ht="45">
      <c r="A11" s="9">
        <v>3</v>
      </c>
      <c r="B11" s="11" t="s">
        <v>12</v>
      </c>
      <c r="C11" s="186" t="s">
        <v>13</v>
      </c>
      <c r="D11" s="187"/>
      <c r="E11" s="141">
        <v>2335229</v>
      </c>
      <c r="F11" s="86">
        <v>2009262</v>
      </c>
      <c r="G11" s="86">
        <v>1957662</v>
      </c>
    </row>
    <row r="12" spans="1:8">
      <c r="A12" s="9">
        <v>4</v>
      </c>
      <c r="B12" s="12" t="s">
        <v>14</v>
      </c>
      <c r="C12" s="186" t="s">
        <v>15</v>
      </c>
      <c r="D12" s="187"/>
      <c r="E12" s="174">
        <v>0</v>
      </c>
      <c r="F12" s="87">
        <v>20000</v>
      </c>
      <c r="G12" s="87">
        <v>20000</v>
      </c>
    </row>
    <row r="13" spans="1:8">
      <c r="A13" s="9">
        <v>5</v>
      </c>
      <c r="B13" s="12" t="s">
        <v>16</v>
      </c>
      <c r="C13" s="186" t="s">
        <v>17</v>
      </c>
      <c r="D13" s="187"/>
      <c r="E13" s="173">
        <v>372442.26</v>
      </c>
      <c r="F13" s="87">
        <v>45940</v>
      </c>
      <c r="G13" s="87">
        <v>45940</v>
      </c>
    </row>
    <row r="14" spans="1:8">
      <c r="A14" s="9">
        <v>6</v>
      </c>
      <c r="B14" s="13" t="s">
        <v>18</v>
      </c>
      <c r="C14" s="184" t="s">
        <v>19</v>
      </c>
      <c r="D14" s="185"/>
      <c r="E14" s="88">
        <f>SUM(E15:E15)</f>
        <v>93200</v>
      </c>
      <c r="F14" s="88">
        <f>SUM(F15:F15)</f>
        <v>95000</v>
      </c>
      <c r="G14" s="88">
        <f>SUM(G15:G15)</f>
        <v>0</v>
      </c>
    </row>
    <row r="15" spans="1:8" ht="12" customHeight="1">
      <c r="A15" s="73">
        <v>7</v>
      </c>
      <c r="B15" s="11" t="s">
        <v>20</v>
      </c>
      <c r="C15" s="189" t="s">
        <v>21</v>
      </c>
      <c r="D15" s="190"/>
      <c r="E15" s="160">
        <v>93200</v>
      </c>
      <c r="F15" s="89">
        <v>95000</v>
      </c>
      <c r="G15" s="89">
        <v>0</v>
      </c>
    </row>
    <row r="16" spans="1:8" ht="22.5">
      <c r="A16" s="9">
        <v>8</v>
      </c>
      <c r="B16" s="14" t="s">
        <v>22</v>
      </c>
      <c r="C16" s="186" t="s">
        <v>23</v>
      </c>
      <c r="D16" s="187"/>
      <c r="E16" s="87">
        <f>SUM(E17:E18)</f>
        <v>45679</v>
      </c>
      <c r="F16" s="87">
        <f t="shared" ref="F16:G16" si="1">SUM(F17:F18)</f>
        <v>2700</v>
      </c>
      <c r="G16" s="87">
        <f t="shared" si="1"/>
        <v>2700</v>
      </c>
    </row>
    <row r="17" spans="1:7" ht="33.75">
      <c r="A17" s="9">
        <v>9</v>
      </c>
      <c r="B17" s="14" t="s">
        <v>24</v>
      </c>
      <c r="C17" s="186" t="s">
        <v>25</v>
      </c>
      <c r="D17" s="187"/>
      <c r="E17" s="86">
        <v>2700</v>
      </c>
      <c r="F17" s="86">
        <v>2700</v>
      </c>
      <c r="G17" s="86">
        <v>2700</v>
      </c>
    </row>
    <row r="18" spans="1:7">
      <c r="A18" s="9">
        <v>10</v>
      </c>
      <c r="B18" s="14" t="s">
        <v>161</v>
      </c>
      <c r="C18" s="116" t="s">
        <v>162</v>
      </c>
      <c r="D18" s="111"/>
      <c r="E18" s="160">
        <v>42979</v>
      </c>
      <c r="F18" s="89">
        <v>0</v>
      </c>
      <c r="G18" s="89">
        <v>0</v>
      </c>
    </row>
    <row r="19" spans="1:7">
      <c r="A19" s="9">
        <v>11</v>
      </c>
      <c r="B19" s="14" t="s">
        <v>26</v>
      </c>
      <c r="C19" s="186" t="s">
        <v>27</v>
      </c>
      <c r="D19" s="187"/>
      <c r="E19" s="160">
        <f>SUM(E20)</f>
        <v>420700</v>
      </c>
      <c r="F19" s="89">
        <f t="shared" ref="F19:G19" si="2">SUM(F20)</f>
        <v>180900</v>
      </c>
      <c r="G19" s="89">
        <f t="shared" si="2"/>
        <v>186800</v>
      </c>
    </row>
    <row r="20" spans="1:7">
      <c r="A20" s="9">
        <v>12</v>
      </c>
      <c r="B20" s="14" t="s">
        <v>28</v>
      </c>
      <c r="C20" s="186" t="s">
        <v>29</v>
      </c>
      <c r="D20" s="187"/>
      <c r="E20" s="89">
        <v>420700</v>
      </c>
      <c r="F20" s="89">
        <v>180900</v>
      </c>
      <c r="G20" s="89">
        <v>186800</v>
      </c>
    </row>
    <row r="21" spans="1:7">
      <c r="A21" s="9">
        <v>13</v>
      </c>
      <c r="B21" s="15" t="s">
        <v>30</v>
      </c>
      <c r="C21" s="184" t="s">
        <v>31</v>
      </c>
      <c r="D21" s="188"/>
      <c r="E21" s="90">
        <f>SUM(E22:E22)</f>
        <v>528302</v>
      </c>
      <c r="F21" s="90">
        <f>SUM(F22:F22)</f>
        <v>289461</v>
      </c>
      <c r="G21" s="90">
        <f>SUM(G22:G22)</f>
        <v>306830</v>
      </c>
    </row>
    <row r="22" spans="1:7">
      <c r="A22" s="9">
        <v>14</v>
      </c>
      <c r="B22" s="16" t="s">
        <v>32</v>
      </c>
      <c r="C22" s="186" t="s">
        <v>33</v>
      </c>
      <c r="D22" s="187"/>
      <c r="E22" s="141">
        <v>528302</v>
      </c>
      <c r="F22" s="86">
        <v>289461</v>
      </c>
      <c r="G22" s="86">
        <v>306830</v>
      </c>
    </row>
    <row r="23" spans="1:7">
      <c r="A23" s="9">
        <v>15</v>
      </c>
      <c r="B23" s="17" t="s">
        <v>34</v>
      </c>
      <c r="C23" s="186" t="s">
        <v>35</v>
      </c>
      <c r="D23" s="187"/>
      <c r="E23" s="86">
        <f>SUM(E24:E24)</f>
        <v>13166088</v>
      </c>
      <c r="F23" s="86">
        <f>SUM(F24:F24)</f>
        <v>4847908</v>
      </c>
      <c r="G23" s="86">
        <f>SUM(G24:G24)</f>
        <v>4733235</v>
      </c>
    </row>
    <row r="24" spans="1:7">
      <c r="A24" s="9">
        <v>16</v>
      </c>
      <c r="B24" s="16" t="s">
        <v>36</v>
      </c>
      <c r="C24" s="186" t="s">
        <v>37</v>
      </c>
      <c r="D24" s="187"/>
      <c r="E24" s="141">
        <v>13166088</v>
      </c>
      <c r="F24" s="86">
        <v>4847908</v>
      </c>
      <c r="G24" s="86">
        <v>4733235</v>
      </c>
    </row>
    <row r="25" spans="1:7">
      <c r="A25" s="9">
        <v>17</v>
      </c>
      <c r="B25" s="18" t="s">
        <v>38</v>
      </c>
      <c r="C25" s="19"/>
      <c r="D25" s="20"/>
      <c r="E25" s="86">
        <v>0</v>
      </c>
      <c r="F25" s="86">
        <v>196423</v>
      </c>
      <c r="G25" s="86">
        <v>381227</v>
      </c>
    </row>
    <row r="26" spans="1:7">
      <c r="A26" s="9"/>
      <c r="B26" s="21" t="s">
        <v>39</v>
      </c>
      <c r="C26" s="22"/>
      <c r="D26" s="23"/>
      <c r="E26" s="142">
        <f>SUM(E9+E14+E16+E19+E21+E23)</f>
        <v>17451809.259999998</v>
      </c>
      <c r="F26" s="86">
        <f>SUM(F9+F14+F16+F19+F21+F23+F25)</f>
        <v>8177763</v>
      </c>
      <c r="G26" s="86">
        <f>SUM(G9+G14+G16+G19+G21+G23+G25)</f>
        <v>8124563</v>
      </c>
    </row>
  </sheetData>
  <mergeCells count="17">
    <mergeCell ref="C12:D12"/>
    <mergeCell ref="E2:F2"/>
    <mergeCell ref="C14:D14"/>
    <mergeCell ref="C24:D24"/>
    <mergeCell ref="C23:D23"/>
    <mergeCell ref="C19:D19"/>
    <mergeCell ref="C20:D20"/>
    <mergeCell ref="C21:D21"/>
    <mergeCell ref="C22:D22"/>
    <mergeCell ref="C15:D15"/>
    <mergeCell ref="C16:D16"/>
    <mergeCell ref="C17:D17"/>
    <mergeCell ref="C13:D13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workbookViewId="0">
      <selection activeCell="L9" sqref="L9"/>
    </sheetView>
  </sheetViews>
  <sheetFormatPr defaultRowHeight="15"/>
  <cols>
    <col min="1" max="1" width="3.42578125" customWidth="1"/>
    <col min="2" max="2" width="34.140625" customWidth="1"/>
    <col min="3" max="3" width="4.140625" customWidth="1"/>
    <col min="4" max="4" width="3.140625" customWidth="1"/>
    <col min="5" max="5" width="2.85546875" customWidth="1"/>
    <col min="6" max="6" width="9.28515625" customWidth="1"/>
    <col min="7" max="7" width="3.5703125" customWidth="1"/>
    <col min="8" max="8" width="9.7109375" customWidth="1"/>
    <col min="9" max="9" width="8.42578125" customWidth="1"/>
    <col min="10" max="10" width="8.140625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40</v>
      </c>
    </row>
    <row r="2" spans="1:10">
      <c r="A2" s="99"/>
      <c r="B2" s="99"/>
      <c r="C2" s="99"/>
      <c r="D2" s="101"/>
      <c r="E2" s="101"/>
      <c r="F2" s="101"/>
      <c r="G2" s="101"/>
      <c r="H2" s="101"/>
      <c r="I2" s="101"/>
      <c r="J2" s="181" t="s">
        <v>190</v>
      </c>
    </row>
    <row r="3" spans="1:10">
      <c r="A3" s="24"/>
      <c r="B3" s="2" t="s">
        <v>114</v>
      </c>
      <c r="C3" s="25"/>
      <c r="D3" s="24"/>
      <c r="E3" s="24"/>
      <c r="F3" s="24"/>
      <c r="G3" s="24"/>
      <c r="H3" s="25"/>
    </row>
    <row r="4" spans="1:10">
      <c r="A4" s="24"/>
      <c r="B4" s="25"/>
      <c r="C4" s="25"/>
      <c r="D4" s="24"/>
      <c r="E4" s="24"/>
      <c r="F4" s="24"/>
      <c r="G4" s="24"/>
      <c r="H4" s="25"/>
    </row>
    <row r="5" spans="1:10">
      <c r="A5" s="24"/>
      <c r="B5" s="25"/>
      <c r="C5" s="25"/>
      <c r="D5" s="24"/>
      <c r="E5" s="24"/>
      <c r="F5" s="24"/>
      <c r="G5" s="24"/>
      <c r="H5" s="25"/>
      <c r="I5" t="s">
        <v>3</v>
      </c>
    </row>
    <row r="6" spans="1:10" ht="67.5">
      <c r="A6" s="6" t="s">
        <v>41</v>
      </c>
      <c r="B6" s="6" t="s">
        <v>42</v>
      </c>
      <c r="C6" s="6" t="s">
        <v>43</v>
      </c>
      <c r="D6" s="26" t="s">
        <v>44</v>
      </c>
      <c r="E6" s="26" t="s">
        <v>45</v>
      </c>
      <c r="F6" s="26" t="s">
        <v>46</v>
      </c>
      <c r="G6" s="26" t="s">
        <v>47</v>
      </c>
      <c r="H6" s="6" t="s">
        <v>7</v>
      </c>
      <c r="I6" s="6" t="s">
        <v>99</v>
      </c>
      <c r="J6" s="6" t="s">
        <v>113</v>
      </c>
    </row>
    <row r="7" spans="1:10">
      <c r="A7" s="6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</row>
    <row r="8" spans="1:10" ht="22.5">
      <c r="A8" s="27">
        <v>1</v>
      </c>
      <c r="B8" s="28" t="s">
        <v>48</v>
      </c>
      <c r="C8" s="29">
        <v>807</v>
      </c>
      <c r="D8" s="26"/>
      <c r="E8" s="26"/>
      <c r="F8" s="26"/>
      <c r="G8" s="26"/>
      <c r="H8" s="136">
        <f>SUM(H9+H71+H81+H101+H117+H127)</f>
        <v>17451809.259999998</v>
      </c>
      <c r="I8" s="76">
        <f>SUM(I9+I71+I81+I101+I117+I127)</f>
        <v>7981340</v>
      </c>
      <c r="J8" s="76">
        <f>SUM(J9+J71+J81+J101+J117+J127)</f>
        <v>7743336</v>
      </c>
    </row>
    <row r="9" spans="1:10">
      <c r="A9" s="30">
        <v>2</v>
      </c>
      <c r="B9" s="10" t="s">
        <v>8</v>
      </c>
      <c r="C9" s="29">
        <v>807</v>
      </c>
      <c r="D9" s="31" t="s">
        <v>49</v>
      </c>
      <c r="E9" s="31" t="s">
        <v>50</v>
      </c>
      <c r="F9" s="31"/>
      <c r="G9" s="31"/>
      <c r="H9" s="143">
        <f>SUM(H10+H16+H32+H38)</f>
        <v>3197840.26</v>
      </c>
      <c r="I9" s="77">
        <f t="shared" ref="I9:J9" si="0">SUM(I10+I16+I32+I38)</f>
        <v>2565371</v>
      </c>
      <c r="J9" s="77">
        <f t="shared" si="0"/>
        <v>2513771</v>
      </c>
    </row>
    <row r="10" spans="1:10" ht="33" customHeight="1">
      <c r="A10" s="30">
        <v>3</v>
      </c>
      <c r="B10" s="11" t="s">
        <v>10</v>
      </c>
      <c r="C10" s="29">
        <v>807</v>
      </c>
      <c r="D10" s="31" t="s">
        <v>49</v>
      </c>
      <c r="E10" s="31" t="s">
        <v>51</v>
      </c>
      <c r="F10" s="31"/>
      <c r="G10" s="31"/>
      <c r="H10" s="76">
        <f t="shared" ref="H10:J14" si="1">SUM(H11)</f>
        <v>490169</v>
      </c>
      <c r="I10" s="76">
        <f t="shared" si="1"/>
        <v>490169</v>
      </c>
      <c r="J10" s="76">
        <f t="shared" si="1"/>
        <v>490169</v>
      </c>
    </row>
    <row r="11" spans="1:10" ht="22.5">
      <c r="A11" s="30">
        <v>4</v>
      </c>
      <c r="B11" s="11" t="s">
        <v>52</v>
      </c>
      <c r="C11" s="29">
        <v>807</v>
      </c>
      <c r="D11" s="31" t="s">
        <v>49</v>
      </c>
      <c r="E11" s="31" t="s">
        <v>51</v>
      </c>
      <c r="F11" s="31" t="s">
        <v>118</v>
      </c>
      <c r="G11" s="31"/>
      <c r="H11" s="76">
        <f t="shared" si="1"/>
        <v>490169</v>
      </c>
      <c r="I11" s="76">
        <f t="shared" si="1"/>
        <v>490169</v>
      </c>
      <c r="J11" s="76">
        <f t="shared" si="1"/>
        <v>490169</v>
      </c>
    </row>
    <row r="12" spans="1:10" ht="22.5">
      <c r="A12" s="30">
        <v>5</v>
      </c>
      <c r="B12" s="11" t="s">
        <v>53</v>
      </c>
      <c r="C12" s="29">
        <v>807</v>
      </c>
      <c r="D12" s="31" t="s">
        <v>49</v>
      </c>
      <c r="E12" s="31" t="s">
        <v>51</v>
      </c>
      <c r="F12" s="31" t="s">
        <v>117</v>
      </c>
      <c r="G12" s="31"/>
      <c r="H12" s="76">
        <f t="shared" si="1"/>
        <v>490169</v>
      </c>
      <c r="I12" s="76">
        <f t="shared" si="1"/>
        <v>490169</v>
      </c>
      <c r="J12" s="76">
        <f t="shared" si="1"/>
        <v>490169</v>
      </c>
    </row>
    <row r="13" spans="1:10" ht="44.25" customHeight="1">
      <c r="A13" s="30">
        <v>6</v>
      </c>
      <c r="B13" s="11" t="s">
        <v>54</v>
      </c>
      <c r="C13" s="29">
        <v>807</v>
      </c>
      <c r="D13" s="31" t="s">
        <v>49</v>
      </c>
      <c r="E13" s="31" t="s">
        <v>51</v>
      </c>
      <c r="F13" s="31" t="s">
        <v>116</v>
      </c>
      <c r="G13" s="31"/>
      <c r="H13" s="76">
        <f t="shared" si="1"/>
        <v>490169</v>
      </c>
      <c r="I13" s="76">
        <f t="shared" si="1"/>
        <v>490169</v>
      </c>
      <c r="J13" s="76">
        <f t="shared" si="1"/>
        <v>490169</v>
      </c>
    </row>
    <row r="14" spans="1:10" ht="67.5">
      <c r="A14" s="30">
        <v>7</v>
      </c>
      <c r="B14" s="11" t="s">
        <v>55</v>
      </c>
      <c r="C14" s="29">
        <v>807</v>
      </c>
      <c r="D14" s="31" t="s">
        <v>49</v>
      </c>
      <c r="E14" s="31" t="s">
        <v>51</v>
      </c>
      <c r="F14" s="31" t="s">
        <v>116</v>
      </c>
      <c r="G14" s="31" t="s">
        <v>56</v>
      </c>
      <c r="H14" s="76">
        <f t="shared" si="1"/>
        <v>490169</v>
      </c>
      <c r="I14" s="76">
        <f t="shared" si="1"/>
        <v>490169</v>
      </c>
      <c r="J14" s="76">
        <f t="shared" si="1"/>
        <v>490169</v>
      </c>
    </row>
    <row r="15" spans="1:10" ht="33.75">
      <c r="A15" s="30">
        <v>8</v>
      </c>
      <c r="B15" s="11" t="s">
        <v>57</v>
      </c>
      <c r="C15" s="29">
        <v>807</v>
      </c>
      <c r="D15" s="31" t="s">
        <v>49</v>
      </c>
      <c r="E15" s="31" t="s">
        <v>51</v>
      </c>
      <c r="F15" s="31" t="s">
        <v>116</v>
      </c>
      <c r="G15" s="31" t="s">
        <v>58</v>
      </c>
      <c r="H15" s="76">
        <v>490169</v>
      </c>
      <c r="I15" s="76">
        <v>490169</v>
      </c>
      <c r="J15" s="76">
        <v>490169</v>
      </c>
    </row>
    <row r="16" spans="1:10" ht="45" customHeight="1">
      <c r="A16" s="30">
        <v>9</v>
      </c>
      <c r="B16" s="11" t="s">
        <v>12</v>
      </c>
      <c r="C16" s="29">
        <v>807</v>
      </c>
      <c r="D16" s="31" t="s">
        <v>49</v>
      </c>
      <c r="E16" s="31" t="s">
        <v>59</v>
      </c>
      <c r="F16" s="31"/>
      <c r="G16" s="31"/>
      <c r="H16" s="76">
        <f>SUM(H17+H22)</f>
        <v>2335229</v>
      </c>
      <c r="I16" s="76">
        <f>SUM(I17+I22)</f>
        <v>2009262</v>
      </c>
      <c r="J16" s="76">
        <f>SUM(J17+J22)</f>
        <v>1957662</v>
      </c>
    </row>
    <row r="17" spans="1:10" ht="45">
      <c r="A17" s="30">
        <v>10</v>
      </c>
      <c r="B17" s="28" t="s">
        <v>68</v>
      </c>
      <c r="C17" s="29">
        <v>807</v>
      </c>
      <c r="D17" s="31" t="s">
        <v>49</v>
      </c>
      <c r="E17" s="31" t="s">
        <v>59</v>
      </c>
      <c r="F17" s="40" t="s">
        <v>119</v>
      </c>
      <c r="G17" s="31"/>
      <c r="H17" s="76">
        <f>SUM(H18)</f>
        <v>1991</v>
      </c>
      <c r="I17" s="76">
        <f t="shared" ref="I17:J17" si="2">SUM(I18)</f>
        <v>1991</v>
      </c>
      <c r="J17" s="76">
        <f t="shared" si="2"/>
        <v>1991</v>
      </c>
    </row>
    <row r="18" spans="1:10" ht="45">
      <c r="A18" s="30">
        <v>11</v>
      </c>
      <c r="B18" s="14" t="s">
        <v>147</v>
      </c>
      <c r="C18" s="29">
        <v>807</v>
      </c>
      <c r="D18" s="31" t="s">
        <v>49</v>
      </c>
      <c r="E18" s="31" t="s">
        <v>59</v>
      </c>
      <c r="F18" s="40" t="s">
        <v>120</v>
      </c>
      <c r="G18" s="31"/>
      <c r="H18" s="76">
        <f>SUM(H19)</f>
        <v>1991</v>
      </c>
      <c r="I18" s="76">
        <f>SUM(I19)</f>
        <v>1991</v>
      </c>
      <c r="J18" s="76">
        <f>SUM(J19)</f>
        <v>1991</v>
      </c>
    </row>
    <row r="19" spans="1:10" ht="112.5">
      <c r="A19" s="30">
        <v>12</v>
      </c>
      <c r="B19" s="14" t="s">
        <v>154</v>
      </c>
      <c r="C19" s="29">
        <v>807</v>
      </c>
      <c r="D19" s="31" t="s">
        <v>49</v>
      </c>
      <c r="E19" s="31" t="s">
        <v>59</v>
      </c>
      <c r="F19" s="40" t="s">
        <v>121</v>
      </c>
      <c r="G19" s="31"/>
      <c r="H19" s="76">
        <f>SUM(H20)</f>
        <v>1991</v>
      </c>
      <c r="I19" s="76">
        <f t="shared" ref="I19:J19" si="3">SUM(I20)</f>
        <v>1991</v>
      </c>
      <c r="J19" s="76">
        <f t="shared" si="3"/>
        <v>1991</v>
      </c>
    </row>
    <row r="20" spans="1:10">
      <c r="A20" s="30">
        <v>13</v>
      </c>
      <c r="B20" s="11" t="s">
        <v>81</v>
      </c>
      <c r="C20" s="29">
        <v>807</v>
      </c>
      <c r="D20" s="31" t="s">
        <v>49</v>
      </c>
      <c r="E20" s="31" t="s">
        <v>59</v>
      </c>
      <c r="F20" s="40" t="s">
        <v>121</v>
      </c>
      <c r="G20" s="31" t="s">
        <v>82</v>
      </c>
      <c r="H20" s="76">
        <f>SUM(H21)</f>
        <v>1991</v>
      </c>
      <c r="I20" s="76">
        <f t="shared" ref="I20:J20" si="4">SUM(I21)</f>
        <v>1991</v>
      </c>
      <c r="J20" s="76">
        <f t="shared" si="4"/>
        <v>1991</v>
      </c>
    </row>
    <row r="21" spans="1:10">
      <c r="A21" s="30">
        <v>14</v>
      </c>
      <c r="B21" s="14" t="s">
        <v>95</v>
      </c>
      <c r="C21" s="29">
        <v>807</v>
      </c>
      <c r="D21" s="31" t="s">
        <v>49</v>
      </c>
      <c r="E21" s="31" t="s">
        <v>59</v>
      </c>
      <c r="F21" s="40" t="s">
        <v>121</v>
      </c>
      <c r="G21" s="31" t="s">
        <v>156</v>
      </c>
      <c r="H21" s="76">
        <v>1991</v>
      </c>
      <c r="I21" s="76">
        <v>1991</v>
      </c>
      <c r="J21" s="76">
        <v>1991</v>
      </c>
    </row>
    <row r="22" spans="1:10" ht="22.5">
      <c r="A22" s="30">
        <v>15</v>
      </c>
      <c r="B22" s="11" t="s">
        <v>60</v>
      </c>
      <c r="C22" s="29">
        <v>807</v>
      </c>
      <c r="D22" s="31" t="s">
        <v>49</v>
      </c>
      <c r="E22" s="31" t="s">
        <v>59</v>
      </c>
      <c r="F22" s="31" t="s">
        <v>118</v>
      </c>
      <c r="G22" s="31"/>
      <c r="H22" s="76">
        <f t="shared" ref="H22:J22" si="5">SUM(H23)</f>
        <v>2333238</v>
      </c>
      <c r="I22" s="76">
        <f t="shared" si="5"/>
        <v>2007271</v>
      </c>
      <c r="J22" s="76">
        <f t="shared" si="5"/>
        <v>1955671</v>
      </c>
    </row>
    <row r="23" spans="1:10" ht="22.5">
      <c r="A23" s="30">
        <v>16</v>
      </c>
      <c r="B23" s="11" t="s">
        <v>53</v>
      </c>
      <c r="C23" s="29">
        <v>807</v>
      </c>
      <c r="D23" s="31" t="s">
        <v>49</v>
      </c>
      <c r="E23" s="31" t="s">
        <v>59</v>
      </c>
      <c r="F23" s="31" t="s">
        <v>117</v>
      </c>
      <c r="G23" s="31"/>
      <c r="H23" s="76">
        <f>SUM(H24+H29)</f>
        <v>2333238</v>
      </c>
      <c r="I23" s="76">
        <f>SUM(I24+I29)</f>
        <v>2007271</v>
      </c>
      <c r="J23" s="76">
        <f>SUM(J24+J29)</f>
        <v>1955671</v>
      </c>
    </row>
    <row r="24" spans="1:10" ht="56.25">
      <c r="A24" s="30">
        <v>17</v>
      </c>
      <c r="B24" s="11" t="s">
        <v>61</v>
      </c>
      <c r="C24" s="29">
        <v>807</v>
      </c>
      <c r="D24" s="31" t="s">
        <v>49</v>
      </c>
      <c r="E24" s="31" t="s">
        <v>59</v>
      </c>
      <c r="F24" s="31" t="s">
        <v>122</v>
      </c>
      <c r="G24" s="31"/>
      <c r="H24" s="76">
        <f>SUM(H25+H27)</f>
        <v>2329438</v>
      </c>
      <c r="I24" s="76">
        <f>SUM(I25+I27)</f>
        <v>2003471</v>
      </c>
      <c r="J24" s="76">
        <f>SUM(J25+J27)</f>
        <v>1951871</v>
      </c>
    </row>
    <row r="25" spans="1:10" ht="67.5">
      <c r="A25" s="30">
        <v>18</v>
      </c>
      <c r="B25" s="11" t="s">
        <v>55</v>
      </c>
      <c r="C25" s="29">
        <v>807</v>
      </c>
      <c r="D25" s="31" t="s">
        <v>49</v>
      </c>
      <c r="E25" s="31" t="s">
        <v>59</v>
      </c>
      <c r="F25" s="31" t="s">
        <v>122</v>
      </c>
      <c r="G25" s="31" t="s">
        <v>56</v>
      </c>
      <c r="H25" s="76">
        <f>SUM(H26)</f>
        <v>1416611</v>
      </c>
      <c r="I25" s="76">
        <f>SUM(I26)</f>
        <v>1313337</v>
      </c>
      <c r="J25" s="76">
        <f>SUM(J26)</f>
        <v>1313337</v>
      </c>
    </row>
    <row r="26" spans="1:10" ht="33.75">
      <c r="A26" s="30">
        <v>19</v>
      </c>
      <c r="B26" s="11" t="s">
        <v>57</v>
      </c>
      <c r="C26" s="32">
        <v>807</v>
      </c>
      <c r="D26" s="33" t="s">
        <v>49</v>
      </c>
      <c r="E26" s="33" t="s">
        <v>59</v>
      </c>
      <c r="F26" s="31" t="s">
        <v>122</v>
      </c>
      <c r="G26" s="33" t="s">
        <v>58</v>
      </c>
      <c r="H26" s="163">
        <v>1416611</v>
      </c>
      <c r="I26" s="79">
        <v>1313337</v>
      </c>
      <c r="J26" s="79">
        <v>1313337</v>
      </c>
    </row>
    <row r="27" spans="1:10" ht="33.75">
      <c r="A27" s="30">
        <v>20</v>
      </c>
      <c r="B27" s="102" t="s">
        <v>151</v>
      </c>
      <c r="C27" s="32">
        <v>807</v>
      </c>
      <c r="D27" s="33" t="s">
        <v>49</v>
      </c>
      <c r="E27" s="33" t="s">
        <v>59</v>
      </c>
      <c r="F27" s="31" t="s">
        <v>122</v>
      </c>
      <c r="G27" s="33" t="s">
        <v>62</v>
      </c>
      <c r="H27" s="78">
        <f>SUM(H28)</f>
        <v>912827</v>
      </c>
      <c r="I27" s="78">
        <f>SUM(I28)</f>
        <v>690134</v>
      </c>
      <c r="J27" s="78">
        <f>SUM(J28)</f>
        <v>638534</v>
      </c>
    </row>
    <row r="28" spans="1:10" ht="33.75">
      <c r="A28" s="30">
        <v>21</v>
      </c>
      <c r="B28" s="34" t="s">
        <v>63</v>
      </c>
      <c r="C28" s="32">
        <v>807</v>
      </c>
      <c r="D28" s="33" t="s">
        <v>49</v>
      </c>
      <c r="E28" s="33" t="s">
        <v>59</v>
      </c>
      <c r="F28" s="31" t="s">
        <v>122</v>
      </c>
      <c r="G28" s="33" t="s">
        <v>64</v>
      </c>
      <c r="H28" s="134">
        <v>912827</v>
      </c>
      <c r="I28" s="78">
        <v>690134</v>
      </c>
      <c r="J28" s="78">
        <v>638534</v>
      </c>
    </row>
    <row r="29" spans="1:10" ht="78.75" customHeight="1">
      <c r="A29" s="30">
        <v>22</v>
      </c>
      <c r="B29" s="159" t="s">
        <v>172</v>
      </c>
      <c r="C29" s="32">
        <v>807</v>
      </c>
      <c r="D29" s="33" t="s">
        <v>49</v>
      </c>
      <c r="E29" s="33" t="s">
        <v>59</v>
      </c>
      <c r="F29" s="94" t="s">
        <v>141</v>
      </c>
      <c r="G29" s="33"/>
      <c r="H29" s="78">
        <f t="shared" ref="H29:J30" si="6">SUM(H30)</f>
        <v>3800</v>
      </c>
      <c r="I29" s="78">
        <f t="shared" si="6"/>
        <v>3800</v>
      </c>
      <c r="J29" s="78">
        <f t="shared" si="6"/>
        <v>3800</v>
      </c>
    </row>
    <row r="30" spans="1:10" ht="33.75">
      <c r="A30" s="30">
        <v>23</v>
      </c>
      <c r="B30" s="102" t="s">
        <v>151</v>
      </c>
      <c r="C30" s="32">
        <v>807</v>
      </c>
      <c r="D30" s="33" t="s">
        <v>49</v>
      </c>
      <c r="E30" s="33" t="s">
        <v>59</v>
      </c>
      <c r="F30" s="94" t="s">
        <v>141</v>
      </c>
      <c r="G30" s="33" t="s">
        <v>62</v>
      </c>
      <c r="H30" s="78">
        <f t="shared" si="6"/>
        <v>3800</v>
      </c>
      <c r="I30" s="78">
        <f t="shared" si="6"/>
        <v>3800</v>
      </c>
      <c r="J30" s="78">
        <f t="shared" si="6"/>
        <v>3800</v>
      </c>
    </row>
    <row r="31" spans="1:10" ht="33.75">
      <c r="A31" s="30">
        <v>24</v>
      </c>
      <c r="B31" s="34" t="s">
        <v>63</v>
      </c>
      <c r="C31" s="32">
        <v>807</v>
      </c>
      <c r="D31" s="33" t="s">
        <v>49</v>
      </c>
      <c r="E31" s="33" t="s">
        <v>59</v>
      </c>
      <c r="F31" s="94" t="s">
        <v>141</v>
      </c>
      <c r="G31" s="33" t="s">
        <v>64</v>
      </c>
      <c r="H31" s="78">
        <v>3800</v>
      </c>
      <c r="I31" s="78">
        <v>3800</v>
      </c>
      <c r="J31" s="78">
        <v>3800</v>
      </c>
    </row>
    <row r="32" spans="1:10">
      <c r="A32" s="30">
        <v>25</v>
      </c>
      <c r="B32" s="34" t="s">
        <v>14</v>
      </c>
      <c r="C32" s="32">
        <v>807</v>
      </c>
      <c r="D32" s="33" t="s">
        <v>49</v>
      </c>
      <c r="E32" s="33" t="s">
        <v>65</v>
      </c>
      <c r="F32" s="33"/>
      <c r="G32" s="33"/>
      <c r="H32" s="78">
        <f t="shared" ref="H32:J36" si="7">SUM(H33)</f>
        <v>0</v>
      </c>
      <c r="I32" s="78">
        <f t="shared" si="7"/>
        <v>20000</v>
      </c>
      <c r="J32" s="78">
        <f t="shared" si="7"/>
        <v>20000</v>
      </c>
    </row>
    <row r="33" spans="1:10" ht="22.5">
      <c r="A33" s="30">
        <v>26</v>
      </c>
      <c r="B33" s="11" t="s">
        <v>60</v>
      </c>
      <c r="C33" s="32">
        <v>807</v>
      </c>
      <c r="D33" s="33" t="s">
        <v>49</v>
      </c>
      <c r="E33" s="33" t="s">
        <v>65</v>
      </c>
      <c r="F33" s="75" t="s">
        <v>118</v>
      </c>
      <c r="G33" s="33"/>
      <c r="H33" s="78">
        <f t="shared" si="7"/>
        <v>0</v>
      </c>
      <c r="I33" s="78">
        <f t="shared" si="7"/>
        <v>20000</v>
      </c>
      <c r="J33" s="78">
        <f t="shared" si="7"/>
        <v>20000</v>
      </c>
    </row>
    <row r="34" spans="1:10" ht="22.5">
      <c r="A34" s="30">
        <v>27</v>
      </c>
      <c r="B34" s="11" t="s">
        <v>53</v>
      </c>
      <c r="C34" s="32">
        <v>807</v>
      </c>
      <c r="D34" s="33" t="s">
        <v>49</v>
      </c>
      <c r="E34" s="33" t="s">
        <v>65</v>
      </c>
      <c r="F34" s="75" t="s">
        <v>117</v>
      </c>
      <c r="G34" s="33"/>
      <c r="H34" s="78">
        <f t="shared" si="7"/>
        <v>0</v>
      </c>
      <c r="I34" s="78">
        <f t="shared" si="7"/>
        <v>20000</v>
      </c>
      <c r="J34" s="78">
        <f t="shared" si="7"/>
        <v>20000</v>
      </c>
    </row>
    <row r="35" spans="1:10" ht="33.75">
      <c r="A35" s="30">
        <v>28</v>
      </c>
      <c r="B35" s="34" t="s">
        <v>66</v>
      </c>
      <c r="C35" s="32">
        <v>807</v>
      </c>
      <c r="D35" s="33" t="s">
        <v>49</v>
      </c>
      <c r="E35" s="33" t="s">
        <v>65</v>
      </c>
      <c r="F35" s="75" t="s">
        <v>123</v>
      </c>
      <c r="G35" s="33"/>
      <c r="H35" s="78">
        <f t="shared" si="7"/>
        <v>0</v>
      </c>
      <c r="I35" s="78">
        <f t="shared" si="7"/>
        <v>20000</v>
      </c>
      <c r="J35" s="78">
        <f t="shared" si="7"/>
        <v>20000</v>
      </c>
    </row>
    <row r="36" spans="1:10">
      <c r="A36" s="30">
        <v>29</v>
      </c>
      <c r="B36" s="53" t="s">
        <v>69</v>
      </c>
      <c r="C36" s="32">
        <v>807</v>
      </c>
      <c r="D36" s="33" t="s">
        <v>49</v>
      </c>
      <c r="E36" s="33" t="s">
        <v>65</v>
      </c>
      <c r="F36" s="75" t="s">
        <v>123</v>
      </c>
      <c r="G36" s="54" t="s">
        <v>70</v>
      </c>
      <c r="H36" s="78">
        <f t="shared" si="7"/>
        <v>0</v>
      </c>
      <c r="I36" s="78">
        <f t="shared" si="7"/>
        <v>20000</v>
      </c>
      <c r="J36" s="78">
        <f t="shared" si="7"/>
        <v>20000</v>
      </c>
    </row>
    <row r="37" spans="1:10">
      <c r="A37" s="30">
        <v>30</v>
      </c>
      <c r="B37" s="53" t="s">
        <v>98</v>
      </c>
      <c r="C37" s="32">
        <v>807</v>
      </c>
      <c r="D37" s="33" t="s">
        <v>49</v>
      </c>
      <c r="E37" s="33" t="s">
        <v>65</v>
      </c>
      <c r="F37" s="85" t="s">
        <v>123</v>
      </c>
      <c r="G37" s="54" t="s">
        <v>97</v>
      </c>
      <c r="H37" s="134">
        <v>0</v>
      </c>
      <c r="I37" s="78">
        <v>20000</v>
      </c>
      <c r="J37" s="78">
        <v>20000</v>
      </c>
    </row>
    <row r="38" spans="1:10">
      <c r="A38" s="30">
        <v>31</v>
      </c>
      <c r="B38" s="34" t="s">
        <v>16</v>
      </c>
      <c r="C38" s="32">
        <v>807</v>
      </c>
      <c r="D38" s="33" t="s">
        <v>49</v>
      </c>
      <c r="E38" s="33" t="s">
        <v>67</v>
      </c>
      <c r="F38" s="33"/>
      <c r="G38" s="33"/>
      <c r="H38" s="135">
        <f>SUM(H39+H66)</f>
        <v>372442.26</v>
      </c>
      <c r="I38" s="78">
        <f>SUM(I39)</f>
        <v>45940</v>
      </c>
      <c r="J38" s="78">
        <f>SUM(J39)</f>
        <v>45940</v>
      </c>
    </row>
    <row r="39" spans="1:10" ht="45">
      <c r="A39" s="30">
        <v>32</v>
      </c>
      <c r="B39" s="28" t="s">
        <v>100</v>
      </c>
      <c r="C39" s="29">
        <v>807</v>
      </c>
      <c r="D39" s="31" t="s">
        <v>49</v>
      </c>
      <c r="E39" s="31" t="s">
        <v>67</v>
      </c>
      <c r="F39" s="31" t="s">
        <v>119</v>
      </c>
      <c r="G39" s="33"/>
      <c r="H39" s="135">
        <f>SUM(H40+H52+H56)</f>
        <v>172442.26</v>
      </c>
      <c r="I39" s="78">
        <f t="shared" ref="I39:J39" si="8">SUM(I40+I52+I56)</f>
        <v>45940</v>
      </c>
      <c r="J39" s="78">
        <f t="shared" si="8"/>
        <v>45940</v>
      </c>
    </row>
    <row r="40" spans="1:10" ht="22.5">
      <c r="A40" s="30">
        <v>33</v>
      </c>
      <c r="B40" s="14" t="s">
        <v>101</v>
      </c>
      <c r="C40" s="45">
        <v>807</v>
      </c>
      <c r="D40" s="40" t="s">
        <v>49</v>
      </c>
      <c r="E40" s="40" t="s">
        <v>67</v>
      </c>
      <c r="F40" s="40" t="s">
        <v>124</v>
      </c>
      <c r="G40" s="46"/>
      <c r="H40" s="78">
        <f>SUM(H41+H46+H49)</f>
        <v>30142</v>
      </c>
      <c r="I40" s="78">
        <f t="shared" ref="I40:J40" si="9">SUM(I41+I46+I49)</f>
        <v>30300</v>
      </c>
      <c r="J40" s="78">
        <f t="shared" si="9"/>
        <v>30300</v>
      </c>
    </row>
    <row r="41" spans="1:10" ht="78.75">
      <c r="A41" s="30">
        <v>34</v>
      </c>
      <c r="B41" s="67" t="s">
        <v>102</v>
      </c>
      <c r="C41" s="49">
        <v>807</v>
      </c>
      <c r="D41" s="40" t="s">
        <v>49</v>
      </c>
      <c r="E41" s="40" t="s">
        <v>67</v>
      </c>
      <c r="F41" s="40" t="s">
        <v>125</v>
      </c>
      <c r="G41" s="50"/>
      <c r="H41" s="78">
        <f>SUM(H42+H44)</f>
        <v>7742</v>
      </c>
      <c r="I41" s="78">
        <f t="shared" ref="I41:J41" si="10">SUM(I42+I44)</f>
        <v>7900</v>
      </c>
      <c r="J41" s="78">
        <f t="shared" si="10"/>
        <v>7900</v>
      </c>
    </row>
    <row r="42" spans="1:10" ht="33.75">
      <c r="A42" s="30">
        <v>35</v>
      </c>
      <c r="B42" s="102" t="s">
        <v>151</v>
      </c>
      <c r="C42" s="49">
        <v>807</v>
      </c>
      <c r="D42" s="40" t="s">
        <v>49</v>
      </c>
      <c r="E42" s="40" t="s">
        <v>67</v>
      </c>
      <c r="F42" s="40" t="s">
        <v>125</v>
      </c>
      <c r="G42" s="50" t="s">
        <v>62</v>
      </c>
      <c r="H42" s="78">
        <f>SUM(H43)</f>
        <v>7042</v>
      </c>
      <c r="I42" s="78">
        <f t="shared" ref="I42:J42" si="11">SUM(I43)</f>
        <v>7200</v>
      </c>
      <c r="J42" s="78">
        <f t="shared" si="11"/>
        <v>7200</v>
      </c>
    </row>
    <row r="43" spans="1:10" ht="33.75">
      <c r="A43" s="30">
        <v>36</v>
      </c>
      <c r="B43" s="11" t="s">
        <v>63</v>
      </c>
      <c r="C43" s="49">
        <v>807</v>
      </c>
      <c r="D43" s="40" t="s">
        <v>49</v>
      </c>
      <c r="E43" s="40" t="s">
        <v>67</v>
      </c>
      <c r="F43" s="40" t="s">
        <v>125</v>
      </c>
      <c r="G43" s="50" t="s">
        <v>64</v>
      </c>
      <c r="H43" s="163">
        <v>7042</v>
      </c>
      <c r="I43" s="78">
        <v>7200</v>
      </c>
      <c r="J43" s="78">
        <v>7200</v>
      </c>
    </row>
    <row r="44" spans="1:10">
      <c r="A44" s="30">
        <v>37</v>
      </c>
      <c r="B44" s="56" t="s">
        <v>69</v>
      </c>
      <c r="C44" s="57">
        <v>807</v>
      </c>
      <c r="D44" s="40" t="s">
        <v>49</v>
      </c>
      <c r="E44" s="40" t="s">
        <v>67</v>
      </c>
      <c r="F44" s="40" t="s">
        <v>125</v>
      </c>
      <c r="G44" s="58" t="s">
        <v>70</v>
      </c>
      <c r="H44" s="78">
        <f>SUM(H45)</f>
        <v>700</v>
      </c>
      <c r="I44" s="78">
        <f t="shared" ref="I44:J44" si="12">SUM(I45)</f>
        <v>700</v>
      </c>
      <c r="J44" s="78">
        <f t="shared" si="12"/>
        <v>700</v>
      </c>
    </row>
    <row r="45" spans="1:10">
      <c r="A45" s="30">
        <v>38</v>
      </c>
      <c r="B45" s="56" t="s">
        <v>96</v>
      </c>
      <c r="C45" s="57">
        <v>807</v>
      </c>
      <c r="D45" s="40" t="s">
        <v>49</v>
      </c>
      <c r="E45" s="40" t="s">
        <v>67</v>
      </c>
      <c r="F45" s="40" t="s">
        <v>125</v>
      </c>
      <c r="G45" s="58" t="s">
        <v>71</v>
      </c>
      <c r="H45" s="78">
        <v>700</v>
      </c>
      <c r="I45" s="78">
        <v>700</v>
      </c>
      <c r="J45" s="78">
        <v>700</v>
      </c>
    </row>
    <row r="46" spans="1:10" ht="101.25">
      <c r="A46" s="30">
        <v>39</v>
      </c>
      <c r="B46" s="98" t="s">
        <v>149</v>
      </c>
      <c r="C46" s="45">
        <v>807</v>
      </c>
      <c r="D46" s="40" t="s">
        <v>49</v>
      </c>
      <c r="E46" s="40" t="s">
        <v>67</v>
      </c>
      <c r="F46" s="40" t="s">
        <v>126</v>
      </c>
      <c r="G46" s="31"/>
      <c r="H46" s="78">
        <f>SUM(H47)</f>
        <v>2400</v>
      </c>
      <c r="I46" s="78">
        <f t="shared" ref="I46:J46" si="13">SUM(I47)</f>
        <v>2400</v>
      </c>
      <c r="J46" s="78">
        <f t="shared" si="13"/>
        <v>2400</v>
      </c>
    </row>
    <row r="47" spans="1:10" ht="33.75">
      <c r="A47" s="30">
        <v>40</v>
      </c>
      <c r="B47" s="102" t="s">
        <v>151</v>
      </c>
      <c r="C47" s="45">
        <v>807</v>
      </c>
      <c r="D47" s="40" t="s">
        <v>49</v>
      </c>
      <c r="E47" s="40" t="s">
        <v>67</v>
      </c>
      <c r="F47" s="40" t="s">
        <v>126</v>
      </c>
      <c r="G47" s="31" t="s">
        <v>62</v>
      </c>
      <c r="H47" s="78">
        <f>SUM(H48)</f>
        <v>2400</v>
      </c>
      <c r="I47" s="78">
        <f t="shared" ref="I47:J47" si="14">SUM(I48)</f>
        <v>2400</v>
      </c>
      <c r="J47" s="78">
        <f t="shared" si="14"/>
        <v>2400</v>
      </c>
    </row>
    <row r="48" spans="1:10" ht="33.75">
      <c r="A48" s="30">
        <v>41</v>
      </c>
      <c r="B48" s="11" t="s">
        <v>63</v>
      </c>
      <c r="C48" s="45">
        <v>807</v>
      </c>
      <c r="D48" s="40" t="s">
        <v>49</v>
      </c>
      <c r="E48" s="40" t="s">
        <v>67</v>
      </c>
      <c r="F48" s="40" t="s">
        <v>126</v>
      </c>
      <c r="G48" s="31" t="s">
        <v>64</v>
      </c>
      <c r="H48" s="78">
        <v>2400</v>
      </c>
      <c r="I48" s="78">
        <v>2400</v>
      </c>
      <c r="J48" s="78">
        <v>2400</v>
      </c>
    </row>
    <row r="49" spans="1:13" ht="88.5" customHeight="1">
      <c r="A49" s="30">
        <v>42</v>
      </c>
      <c r="B49" s="41" t="s">
        <v>150</v>
      </c>
      <c r="C49" s="45">
        <v>807</v>
      </c>
      <c r="D49" s="40" t="s">
        <v>49</v>
      </c>
      <c r="E49" s="40" t="s">
        <v>67</v>
      </c>
      <c r="F49" s="95" t="s">
        <v>142</v>
      </c>
      <c r="G49" s="31"/>
      <c r="H49" s="78">
        <f>SUM(H50)</f>
        <v>20000</v>
      </c>
      <c r="I49" s="78">
        <f t="shared" ref="I49:J49" si="15">SUM(I50)</f>
        <v>20000</v>
      </c>
      <c r="J49" s="78">
        <f t="shared" si="15"/>
        <v>20000</v>
      </c>
      <c r="M49" s="48"/>
    </row>
    <row r="50" spans="1:13" ht="33.75">
      <c r="A50" s="30">
        <v>43</v>
      </c>
      <c r="B50" s="102" t="s">
        <v>151</v>
      </c>
      <c r="C50" s="45">
        <v>807</v>
      </c>
      <c r="D50" s="40" t="s">
        <v>49</v>
      </c>
      <c r="E50" s="40" t="s">
        <v>67</v>
      </c>
      <c r="F50" s="95" t="s">
        <v>142</v>
      </c>
      <c r="G50" s="31" t="s">
        <v>62</v>
      </c>
      <c r="H50" s="78">
        <f>SUM(H51)</f>
        <v>20000</v>
      </c>
      <c r="I50" s="78">
        <f t="shared" ref="I50:J50" si="16">SUM(I51)</f>
        <v>20000</v>
      </c>
      <c r="J50" s="78">
        <f t="shared" si="16"/>
        <v>20000</v>
      </c>
    </row>
    <row r="51" spans="1:13" ht="33.75">
      <c r="A51" s="30">
        <v>44</v>
      </c>
      <c r="B51" s="11" t="s">
        <v>63</v>
      </c>
      <c r="C51" s="45">
        <v>807</v>
      </c>
      <c r="D51" s="40" t="s">
        <v>49</v>
      </c>
      <c r="E51" s="40" t="s">
        <v>67</v>
      </c>
      <c r="F51" s="95" t="s">
        <v>142</v>
      </c>
      <c r="G51" s="40" t="s">
        <v>64</v>
      </c>
      <c r="H51" s="78">
        <v>20000</v>
      </c>
      <c r="I51" s="78">
        <v>20000</v>
      </c>
      <c r="J51" s="78">
        <v>20000</v>
      </c>
    </row>
    <row r="52" spans="1:13" ht="22.5" customHeight="1">
      <c r="A52" s="30">
        <v>45</v>
      </c>
      <c r="B52" s="14" t="s">
        <v>103</v>
      </c>
      <c r="C52" s="32">
        <v>807</v>
      </c>
      <c r="D52" s="33" t="s">
        <v>49</v>
      </c>
      <c r="E52" s="33" t="s">
        <v>67</v>
      </c>
      <c r="F52" s="75" t="s">
        <v>127</v>
      </c>
      <c r="G52" s="33"/>
      <c r="H52" s="78">
        <f t="shared" ref="H52:J54" si="17">SUM(H53)</f>
        <v>13000</v>
      </c>
      <c r="I52" s="78">
        <f t="shared" si="17"/>
        <v>15000</v>
      </c>
      <c r="J52" s="78">
        <f t="shared" si="17"/>
        <v>15000</v>
      </c>
    </row>
    <row r="53" spans="1:13" ht="90">
      <c r="A53" s="30">
        <v>46</v>
      </c>
      <c r="B53" s="14" t="s">
        <v>104</v>
      </c>
      <c r="C53" s="32">
        <v>807</v>
      </c>
      <c r="D53" s="33" t="s">
        <v>49</v>
      </c>
      <c r="E53" s="33" t="s">
        <v>67</v>
      </c>
      <c r="F53" s="75" t="s">
        <v>128</v>
      </c>
      <c r="G53" s="33"/>
      <c r="H53" s="78">
        <f t="shared" si="17"/>
        <v>13000</v>
      </c>
      <c r="I53" s="78">
        <f t="shared" si="17"/>
        <v>15000</v>
      </c>
      <c r="J53" s="78">
        <f t="shared" si="17"/>
        <v>15000</v>
      </c>
    </row>
    <row r="54" spans="1:13">
      <c r="A54" s="30">
        <v>47</v>
      </c>
      <c r="B54" s="35" t="s">
        <v>69</v>
      </c>
      <c r="C54" s="32">
        <v>807</v>
      </c>
      <c r="D54" s="33" t="s">
        <v>49</v>
      </c>
      <c r="E54" s="33" t="s">
        <v>67</v>
      </c>
      <c r="F54" s="75" t="s">
        <v>128</v>
      </c>
      <c r="G54" s="33" t="s">
        <v>70</v>
      </c>
      <c r="H54" s="78">
        <f t="shared" si="17"/>
        <v>13000</v>
      </c>
      <c r="I54" s="78">
        <f t="shared" si="17"/>
        <v>15000</v>
      </c>
      <c r="J54" s="78">
        <f t="shared" si="17"/>
        <v>15000</v>
      </c>
    </row>
    <row r="55" spans="1:13">
      <c r="A55" s="30">
        <v>48</v>
      </c>
      <c r="B55" s="47" t="s">
        <v>96</v>
      </c>
      <c r="C55" s="32">
        <v>807</v>
      </c>
      <c r="D55" s="33" t="s">
        <v>49</v>
      </c>
      <c r="E55" s="33" t="s">
        <v>67</v>
      </c>
      <c r="F55" s="75" t="s">
        <v>128</v>
      </c>
      <c r="G55" s="33" t="s">
        <v>71</v>
      </c>
      <c r="H55" s="163">
        <v>13000</v>
      </c>
      <c r="I55" s="78">
        <v>15000</v>
      </c>
      <c r="J55" s="78">
        <v>15000</v>
      </c>
    </row>
    <row r="56" spans="1:13" ht="45">
      <c r="A56" s="30">
        <v>49</v>
      </c>
      <c r="B56" s="14" t="s">
        <v>147</v>
      </c>
      <c r="C56" s="32">
        <v>807</v>
      </c>
      <c r="D56" s="33" t="s">
        <v>49</v>
      </c>
      <c r="E56" s="33" t="s">
        <v>67</v>
      </c>
      <c r="F56" s="75" t="s">
        <v>120</v>
      </c>
      <c r="G56" s="33"/>
      <c r="H56" s="135">
        <f>SUM(H57+H60+H63)</f>
        <v>129300.26</v>
      </c>
      <c r="I56" s="135">
        <f t="shared" ref="I56:J56" si="18">SUM(I57+I60+I63)</f>
        <v>640</v>
      </c>
      <c r="J56" s="135">
        <f t="shared" si="18"/>
        <v>640</v>
      </c>
    </row>
    <row r="57" spans="1:13" ht="112.5">
      <c r="A57" s="30">
        <v>50</v>
      </c>
      <c r="B57" s="11" t="s">
        <v>146</v>
      </c>
      <c r="C57" s="32">
        <v>807</v>
      </c>
      <c r="D57" s="33" t="s">
        <v>49</v>
      </c>
      <c r="E57" s="33" t="s">
        <v>67</v>
      </c>
      <c r="F57" s="75" t="s">
        <v>129</v>
      </c>
      <c r="G57" s="33"/>
      <c r="H57" s="78">
        <f t="shared" ref="H57:J58" si="19">SUM(H58)</f>
        <v>631</v>
      </c>
      <c r="I57" s="78">
        <f t="shared" si="19"/>
        <v>640</v>
      </c>
      <c r="J57" s="78">
        <f t="shared" si="19"/>
        <v>640</v>
      </c>
    </row>
    <row r="58" spans="1:13">
      <c r="A58" s="30">
        <v>51</v>
      </c>
      <c r="B58" s="117" t="s">
        <v>69</v>
      </c>
      <c r="C58" s="32">
        <v>807</v>
      </c>
      <c r="D58" s="33" t="s">
        <v>49</v>
      </c>
      <c r="E58" s="33" t="s">
        <v>67</v>
      </c>
      <c r="F58" s="75" t="s">
        <v>129</v>
      </c>
      <c r="G58" s="118" t="s">
        <v>70</v>
      </c>
      <c r="H58" s="78">
        <f t="shared" si="19"/>
        <v>631</v>
      </c>
      <c r="I58" s="78">
        <f t="shared" si="19"/>
        <v>640</v>
      </c>
      <c r="J58" s="78">
        <f t="shared" si="19"/>
        <v>640</v>
      </c>
    </row>
    <row r="59" spans="1:13">
      <c r="A59" s="30">
        <v>52</v>
      </c>
      <c r="B59" s="117" t="s">
        <v>96</v>
      </c>
      <c r="C59" s="32">
        <v>807</v>
      </c>
      <c r="D59" s="33" t="s">
        <v>49</v>
      </c>
      <c r="E59" s="33" t="s">
        <v>67</v>
      </c>
      <c r="F59" s="75" t="s">
        <v>129</v>
      </c>
      <c r="G59" s="118" t="s">
        <v>71</v>
      </c>
      <c r="H59" s="163">
        <v>631</v>
      </c>
      <c r="I59" s="78">
        <v>640</v>
      </c>
      <c r="J59" s="78">
        <v>640</v>
      </c>
    </row>
    <row r="60" spans="1:13" ht="107.25" customHeight="1">
      <c r="A60" s="30">
        <v>53</v>
      </c>
      <c r="B60" s="144" t="s">
        <v>170</v>
      </c>
      <c r="C60" s="129">
        <v>807</v>
      </c>
      <c r="D60" s="130" t="s">
        <v>49</v>
      </c>
      <c r="E60" s="130" t="s">
        <v>67</v>
      </c>
      <c r="F60" s="130" t="s">
        <v>167</v>
      </c>
      <c r="G60" s="130"/>
      <c r="H60" s="135">
        <f>SUM(H61)</f>
        <v>110277.26</v>
      </c>
      <c r="I60" s="126">
        <f t="shared" ref="I60:J60" si="20">SUM(I61)</f>
        <v>0</v>
      </c>
      <c r="J60" s="126">
        <f t="shared" si="20"/>
        <v>0</v>
      </c>
    </row>
    <row r="61" spans="1:13" ht="33.75">
      <c r="A61" s="30">
        <v>54</v>
      </c>
      <c r="B61" s="127" t="s">
        <v>151</v>
      </c>
      <c r="C61" s="129">
        <v>807</v>
      </c>
      <c r="D61" s="130" t="s">
        <v>49</v>
      </c>
      <c r="E61" s="130" t="s">
        <v>67</v>
      </c>
      <c r="F61" s="130" t="s">
        <v>167</v>
      </c>
      <c r="G61" s="130" t="s">
        <v>62</v>
      </c>
      <c r="H61" s="135">
        <f>SUM(H62)</f>
        <v>110277.26</v>
      </c>
      <c r="I61" s="126">
        <f t="shared" ref="I61:J61" si="21">SUM(I62)</f>
        <v>0</v>
      </c>
      <c r="J61" s="126">
        <f t="shared" si="21"/>
        <v>0</v>
      </c>
    </row>
    <row r="62" spans="1:13" ht="33.75">
      <c r="A62" s="30">
        <v>55</v>
      </c>
      <c r="B62" s="11" t="s">
        <v>63</v>
      </c>
      <c r="C62" s="129">
        <v>807</v>
      </c>
      <c r="D62" s="130" t="s">
        <v>49</v>
      </c>
      <c r="E62" s="130" t="s">
        <v>67</v>
      </c>
      <c r="F62" s="130" t="s">
        <v>167</v>
      </c>
      <c r="G62" s="130" t="s">
        <v>64</v>
      </c>
      <c r="H62" s="164">
        <v>110277.26</v>
      </c>
      <c r="I62" s="126">
        <v>0</v>
      </c>
      <c r="J62" s="126">
        <v>0</v>
      </c>
    </row>
    <row r="63" spans="1:13" ht="112.5">
      <c r="A63" s="30">
        <v>56</v>
      </c>
      <c r="B63" s="127" t="s">
        <v>169</v>
      </c>
      <c r="C63" s="129">
        <v>807</v>
      </c>
      <c r="D63" s="130" t="s">
        <v>49</v>
      </c>
      <c r="E63" s="130" t="s">
        <v>67</v>
      </c>
      <c r="F63" s="145" t="s">
        <v>171</v>
      </c>
      <c r="G63" s="130"/>
      <c r="H63" s="126">
        <f>SUM(H64)</f>
        <v>18392</v>
      </c>
      <c r="I63" s="126">
        <f t="shared" ref="I63:J63" si="22">SUM(I64)</f>
        <v>0</v>
      </c>
      <c r="J63" s="126">
        <f t="shared" si="22"/>
        <v>0</v>
      </c>
    </row>
    <row r="64" spans="1:13" ht="33.75">
      <c r="A64" s="30">
        <v>57</v>
      </c>
      <c r="B64" s="127" t="s">
        <v>151</v>
      </c>
      <c r="C64" s="129">
        <v>807</v>
      </c>
      <c r="D64" s="130" t="s">
        <v>49</v>
      </c>
      <c r="E64" s="130" t="s">
        <v>67</v>
      </c>
      <c r="F64" s="145" t="s">
        <v>171</v>
      </c>
      <c r="G64" s="130" t="s">
        <v>62</v>
      </c>
      <c r="H64" s="126">
        <f>SUM(H65)</f>
        <v>18392</v>
      </c>
      <c r="I64" s="126">
        <f t="shared" ref="I64:J64" si="23">SUM(I65)</f>
        <v>0</v>
      </c>
      <c r="J64" s="126">
        <f t="shared" si="23"/>
        <v>0</v>
      </c>
    </row>
    <row r="65" spans="1:10" ht="33.75">
      <c r="A65" s="30">
        <v>58</v>
      </c>
      <c r="B65" s="11" t="s">
        <v>63</v>
      </c>
      <c r="C65" s="129">
        <v>807</v>
      </c>
      <c r="D65" s="130" t="s">
        <v>49</v>
      </c>
      <c r="E65" s="130" t="s">
        <v>67</v>
      </c>
      <c r="F65" s="145" t="s">
        <v>171</v>
      </c>
      <c r="G65" s="130" t="s">
        <v>64</v>
      </c>
      <c r="H65" s="163">
        <v>18392</v>
      </c>
      <c r="I65" s="126">
        <v>0</v>
      </c>
      <c r="J65" s="126">
        <v>0</v>
      </c>
    </row>
    <row r="66" spans="1:10" ht="22.5">
      <c r="A66" s="30">
        <v>59</v>
      </c>
      <c r="B66" s="11" t="s">
        <v>52</v>
      </c>
      <c r="C66" s="153">
        <v>807</v>
      </c>
      <c r="D66" s="155" t="s">
        <v>49</v>
      </c>
      <c r="E66" s="155" t="s">
        <v>67</v>
      </c>
      <c r="F66" s="155" t="s">
        <v>118</v>
      </c>
      <c r="G66" s="155"/>
      <c r="H66" s="148">
        <f>SUM(H67)</f>
        <v>200000</v>
      </c>
      <c r="I66" s="148">
        <f t="shared" ref="I66:J67" si="24">SUM(I67)</f>
        <v>0</v>
      </c>
      <c r="J66" s="148">
        <f t="shared" si="24"/>
        <v>0</v>
      </c>
    </row>
    <row r="67" spans="1:10" ht="22.5">
      <c r="A67" s="30">
        <v>60</v>
      </c>
      <c r="B67" s="11" t="s">
        <v>53</v>
      </c>
      <c r="C67" s="153">
        <v>807</v>
      </c>
      <c r="D67" s="155" t="s">
        <v>49</v>
      </c>
      <c r="E67" s="155" t="s">
        <v>67</v>
      </c>
      <c r="F67" s="155" t="s">
        <v>117</v>
      </c>
      <c r="G67" s="155"/>
      <c r="H67" s="148">
        <f>SUM(H68)</f>
        <v>200000</v>
      </c>
      <c r="I67" s="148">
        <f t="shared" si="24"/>
        <v>0</v>
      </c>
      <c r="J67" s="148">
        <f t="shared" si="24"/>
        <v>0</v>
      </c>
    </row>
    <row r="68" spans="1:10" ht="45">
      <c r="A68" s="30">
        <v>61</v>
      </c>
      <c r="B68" s="11" t="s">
        <v>181</v>
      </c>
      <c r="C68" s="153">
        <v>807</v>
      </c>
      <c r="D68" s="155" t="s">
        <v>49</v>
      </c>
      <c r="E68" s="155" t="s">
        <v>67</v>
      </c>
      <c r="F68" s="155" t="s">
        <v>179</v>
      </c>
      <c r="G68" s="155"/>
      <c r="H68" s="148">
        <f>SUM(H69)</f>
        <v>200000</v>
      </c>
      <c r="I68" s="148">
        <f t="shared" ref="I68:J69" si="25">SUM(I69)</f>
        <v>0</v>
      </c>
      <c r="J68" s="148">
        <f t="shared" si="25"/>
        <v>0</v>
      </c>
    </row>
    <row r="69" spans="1:10">
      <c r="A69" s="30">
        <v>62</v>
      </c>
      <c r="B69" s="152" t="s">
        <v>69</v>
      </c>
      <c r="C69" s="153">
        <v>807</v>
      </c>
      <c r="D69" s="155" t="s">
        <v>49</v>
      </c>
      <c r="E69" s="155" t="s">
        <v>67</v>
      </c>
      <c r="F69" s="155" t="s">
        <v>179</v>
      </c>
      <c r="G69" s="155" t="s">
        <v>70</v>
      </c>
      <c r="H69" s="148">
        <f>SUM(H70)</f>
        <v>200000</v>
      </c>
      <c r="I69" s="148">
        <f t="shared" si="25"/>
        <v>0</v>
      </c>
      <c r="J69" s="148">
        <f t="shared" si="25"/>
        <v>0</v>
      </c>
    </row>
    <row r="70" spans="1:10">
      <c r="A70" s="30">
        <v>63</v>
      </c>
      <c r="B70" s="151" t="s">
        <v>182</v>
      </c>
      <c r="C70" s="153">
        <v>807</v>
      </c>
      <c r="D70" s="155" t="s">
        <v>49</v>
      </c>
      <c r="E70" s="155" t="s">
        <v>67</v>
      </c>
      <c r="F70" s="175" t="s">
        <v>179</v>
      </c>
      <c r="G70" s="155" t="s">
        <v>180</v>
      </c>
      <c r="H70" s="163">
        <v>200000</v>
      </c>
      <c r="I70" s="148">
        <v>0</v>
      </c>
      <c r="J70" s="148">
        <v>0</v>
      </c>
    </row>
    <row r="71" spans="1:10">
      <c r="A71" s="30">
        <v>64</v>
      </c>
      <c r="B71" s="13" t="s">
        <v>18</v>
      </c>
      <c r="C71" s="32">
        <v>807</v>
      </c>
      <c r="D71" s="33" t="s">
        <v>51</v>
      </c>
      <c r="E71" s="33" t="s">
        <v>50</v>
      </c>
      <c r="F71" s="36"/>
      <c r="G71" s="36"/>
      <c r="H71" s="78">
        <f t="shared" ref="H71:J74" si="26">SUM(H72)</f>
        <v>93200</v>
      </c>
      <c r="I71" s="78">
        <f t="shared" si="26"/>
        <v>95000</v>
      </c>
      <c r="J71" s="78">
        <f t="shared" si="26"/>
        <v>0</v>
      </c>
    </row>
    <row r="72" spans="1:10">
      <c r="A72" s="37">
        <v>65</v>
      </c>
      <c r="B72" s="13" t="s">
        <v>20</v>
      </c>
      <c r="C72" s="32">
        <v>807</v>
      </c>
      <c r="D72" s="33" t="s">
        <v>51</v>
      </c>
      <c r="E72" s="33" t="s">
        <v>72</v>
      </c>
      <c r="F72" s="36"/>
      <c r="G72" s="36"/>
      <c r="H72" s="78">
        <f t="shared" si="26"/>
        <v>93200</v>
      </c>
      <c r="I72" s="78">
        <f t="shared" si="26"/>
        <v>95000</v>
      </c>
      <c r="J72" s="78">
        <f t="shared" si="26"/>
        <v>0</v>
      </c>
    </row>
    <row r="73" spans="1:10" ht="22.5">
      <c r="A73" s="37">
        <v>66</v>
      </c>
      <c r="B73" s="11" t="s">
        <v>52</v>
      </c>
      <c r="C73" s="32">
        <v>807</v>
      </c>
      <c r="D73" s="33" t="s">
        <v>51</v>
      </c>
      <c r="E73" s="33" t="s">
        <v>72</v>
      </c>
      <c r="F73" s="75" t="s">
        <v>118</v>
      </c>
      <c r="G73" s="36"/>
      <c r="H73" s="78">
        <f t="shared" si="26"/>
        <v>93200</v>
      </c>
      <c r="I73" s="78">
        <f t="shared" si="26"/>
        <v>95000</v>
      </c>
      <c r="J73" s="78">
        <f t="shared" si="26"/>
        <v>0</v>
      </c>
    </row>
    <row r="74" spans="1:10" ht="22.5">
      <c r="A74" s="37">
        <v>67</v>
      </c>
      <c r="B74" s="11" t="s">
        <v>53</v>
      </c>
      <c r="C74" s="32">
        <v>807</v>
      </c>
      <c r="D74" s="33" t="s">
        <v>51</v>
      </c>
      <c r="E74" s="33" t="s">
        <v>72</v>
      </c>
      <c r="F74" s="75" t="s">
        <v>117</v>
      </c>
      <c r="G74" s="36"/>
      <c r="H74" s="78">
        <f t="shared" si="26"/>
        <v>93200</v>
      </c>
      <c r="I74" s="78">
        <f t="shared" si="26"/>
        <v>95000</v>
      </c>
      <c r="J74" s="78">
        <f t="shared" si="26"/>
        <v>0</v>
      </c>
    </row>
    <row r="75" spans="1:10">
      <c r="A75" s="195">
        <v>68</v>
      </c>
      <c r="B75" s="197" t="s">
        <v>73</v>
      </c>
      <c r="C75" s="199">
        <v>807</v>
      </c>
      <c r="D75" s="201" t="s">
        <v>51</v>
      </c>
      <c r="E75" s="201" t="s">
        <v>72</v>
      </c>
      <c r="F75" s="201">
        <v>9330051180</v>
      </c>
      <c r="G75" s="201"/>
      <c r="H75" s="193">
        <f>SUM(H77+H79)</f>
        <v>93200</v>
      </c>
      <c r="I75" s="193">
        <f>SUM(I77+I79)</f>
        <v>95000</v>
      </c>
      <c r="J75" s="193">
        <f>SUM(J77+J79)</f>
        <v>0</v>
      </c>
    </row>
    <row r="76" spans="1:10" ht="33" customHeight="1">
      <c r="A76" s="196"/>
      <c r="B76" s="198"/>
      <c r="C76" s="200"/>
      <c r="D76" s="203"/>
      <c r="E76" s="196"/>
      <c r="F76" s="202"/>
      <c r="G76" s="196"/>
      <c r="H76" s="194"/>
      <c r="I76" s="194"/>
      <c r="J76" s="194"/>
    </row>
    <row r="77" spans="1:10" ht="67.5">
      <c r="A77" s="38">
        <v>69</v>
      </c>
      <c r="B77" s="11" t="s">
        <v>55</v>
      </c>
      <c r="C77" s="39">
        <v>807</v>
      </c>
      <c r="D77" s="40" t="s">
        <v>51</v>
      </c>
      <c r="E77" s="40" t="s">
        <v>72</v>
      </c>
      <c r="F77" s="74">
        <v>9330051180</v>
      </c>
      <c r="G77" s="38">
        <v>100</v>
      </c>
      <c r="H77" s="76">
        <f>SUM(H78)</f>
        <v>81150</v>
      </c>
      <c r="I77" s="76">
        <f>SUM(I78)</f>
        <v>81150</v>
      </c>
      <c r="J77" s="76">
        <f>SUM(J78)</f>
        <v>0</v>
      </c>
    </row>
    <row r="78" spans="1:10" ht="33.75">
      <c r="A78" s="38">
        <v>70</v>
      </c>
      <c r="B78" s="11" t="s">
        <v>57</v>
      </c>
      <c r="C78" s="39">
        <v>807</v>
      </c>
      <c r="D78" s="40" t="s">
        <v>51</v>
      </c>
      <c r="E78" s="40" t="s">
        <v>72</v>
      </c>
      <c r="F78" s="93">
        <v>9330051180</v>
      </c>
      <c r="G78" s="38">
        <v>120</v>
      </c>
      <c r="H78" s="76">
        <v>81150</v>
      </c>
      <c r="I78" s="76">
        <v>81150</v>
      </c>
      <c r="J78" s="76">
        <v>0</v>
      </c>
    </row>
    <row r="79" spans="1:10" ht="33.75">
      <c r="A79" s="38">
        <v>71</v>
      </c>
      <c r="B79" s="102" t="s">
        <v>151</v>
      </c>
      <c r="C79" s="39">
        <v>807</v>
      </c>
      <c r="D79" s="40" t="s">
        <v>51</v>
      </c>
      <c r="E79" s="40" t="s">
        <v>72</v>
      </c>
      <c r="F79" s="93">
        <v>9330051180</v>
      </c>
      <c r="G79" s="38">
        <v>200</v>
      </c>
      <c r="H79" s="76">
        <f>SUM(H80)</f>
        <v>12050</v>
      </c>
      <c r="I79" s="76">
        <f t="shared" ref="I79:J79" si="27">SUM(I80)</f>
        <v>13850</v>
      </c>
      <c r="J79" s="76">
        <f t="shared" si="27"/>
        <v>0</v>
      </c>
    </row>
    <row r="80" spans="1:10" ht="33.75">
      <c r="A80" s="38">
        <v>72</v>
      </c>
      <c r="B80" s="11" t="s">
        <v>63</v>
      </c>
      <c r="C80" s="39">
        <v>807</v>
      </c>
      <c r="D80" s="40" t="s">
        <v>51</v>
      </c>
      <c r="E80" s="40" t="s">
        <v>72</v>
      </c>
      <c r="F80" s="93">
        <v>9330051180</v>
      </c>
      <c r="G80" s="38">
        <v>240</v>
      </c>
      <c r="H80" s="163">
        <v>12050</v>
      </c>
      <c r="I80" s="78">
        <v>13850</v>
      </c>
      <c r="J80" s="78">
        <v>0</v>
      </c>
    </row>
    <row r="81" spans="1:10" ht="22.5">
      <c r="A81" s="38">
        <v>73</v>
      </c>
      <c r="B81" s="14" t="s">
        <v>22</v>
      </c>
      <c r="C81" s="39">
        <v>807</v>
      </c>
      <c r="D81" s="40" t="s">
        <v>72</v>
      </c>
      <c r="E81" s="40" t="s">
        <v>50</v>
      </c>
      <c r="F81" s="40"/>
      <c r="G81" s="40"/>
      <c r="H81" s="135">
        <f>SUM(H82+H91)</f>
        <v>45679</v>
      </c>
      <c r="I81" s="104">
        <f t="shared" ref="I81:J81" si="28">SUM(I82+I91)</f>
        <v>2700</v>
      </c>
      <c r="J81" s="104">
        <f t="shared" si="28"/>
        <v>2700</v>
      </c>
    </row>
    <row r="82" spans="1:10" ht="45">
      <c r="A82" s="38">
        <v>74</v>
      </c>
      <c r="B82" s="35" t="s">
        <v>24</v>
      </c>
      <c r="C82" s="39">
        <v>807</v>
      </c>
      <c r="D82" s="40" t="s">
        <v>72</v>
      </c>
      <c r="E82" s="40" t="s">
        <v>74</v>
      </c>
      <c r="F82" s="40"/>
      <c r="G82" s="40"/>
      <c r="H82" s="78">
        <f t="shared" ref="H82:J83" si="29">SUM(H83)</f>
        <v>2700</v>
      </c>
      <c r="I82" s="78">
        <f t="shared" si="29"/>
        <v>2700</v>
      </c>
      <c r="J82" s="78">
        <f t="shared" si="29"/>
        <v>2700</v>
      </c>
    </row>
    <row r="83" spans="1:10" ht="45">
      <c r="A83" s="38">
        <v>75</v>
      </c>
      <c r="B83" s="28" t="s">
        <v>100</v>
      </c>
      <c r="C83" s="39">
        <v>807</v>
      </c>
      <c r="D83" s="40" t="s">
        <v>72</v>
      </c>
      <c r="E83" s="40" t="s">
        <v>74</v>
      </c>
      <c r="F83" s="40" t="s">
        <v>119</v>
      </c>
      <c r="G83" s="40"/>
      <c r="H83" s="78">
        <f t="shared" si="29"/>
        <v>2700</v>
      </c>
      <c r="I83" s="78">
        <f t="shared" si="29"/>
        <v>2700</v>
      </c>
      <c r="J83" s="78">
        <f t="shared" si="29"/>
        <v>2700</v>
      </c>
    </row>
    <row r="84" spans="1:10" ht="21.75" customHeight="1">
      <c r="A84" s="38">
        <v>76</v>
      </c>
      <c r="B84" s="14" t="s">
        <v>103</v>
      </c>
      <c r="C84" s="39">
        <v>807</v>
      </c>
      <c r="D84" s="40" t="s">
        <v>72</v>
      </c>
      <c r="E84" s="40" t="s">
        <v>74</v>
      </c>
      <c r="F84" s="40" t="s">
        <v>127</v>
      </c>
      <c r="G84" s="40"/>
      <c r="H84" s="78">
        <f>SUM(H85+H88)</f>
        <v>2700</v>
      </c>
      <c r="I84" s="78">
        <f>SUM(I85+I88)</f>
        <v>2700</v>
      </c>
      <c r="J84" s="78">
        <f>SUM(J85+J88)</f>
        <v>2700</v>
      </c>
    </row>
    <row r="85" spans="1:10" ht="112.5">
      <c r="A85" s="38">
        <v>77</v>
      </c>
      <c r="B85" s="14" t="s">
        <v>105</v>
      </c>
      <c r="C85" s="39">
        <v>807</v>
      </c>
      <c r="D85" s="40" t="s">
        <v>72</v>
      </c>
      <c r="E85" s="40" t="s">
        <v>74</v>
      </c>
      <c r="F85" s="40" t="s">
        <v>130</v>
      </c>
      <c r="G85" s="40"/>
      <c r="H85" s="78">
        <f t="shared" ref="H85:J86" si="30">SUM(H86)</f>
        <v>1200</v>
      </c>
      <c r="I85" s="78">
        <f t="shared" si="30"/>
        <v>1200</v>
      </c>
      <c r="J85" s="78">
        <f t="shared" si="30"/>
        <v>1200</v>
      </c>
    </row>
    <row r="86" spans="1:10" ht="33.75">
      <c r="A86" s="38">
        <v>78</v>
      </c>
      <c r="B86" s="102" t="s">
        <v>151</v>
      </c>
      <c r="C86" s="39">
        <v>807</v>
      </c>
      <c r="D86" s="40" t="s">
        <v>72</v>
      </c>
      <c r="E86" s="40" t="s">
        <v>74</v>
      </c>
      <c r="F86" s="40" t="s">
        <v>130</v>
      </c>
      <c r="G86" s="40" t="s">
        <v>62</v>
      </c>
      <c r="H86" s="78">
        <f t="shared" si="30"/>
        <v>1200</v>
      </c>
      <c r="I86" s="78">
        <f t="shared" si="30"/>
        <v>1200</v>
      </c>
      <c r="J86" s="78">
        <f t="shared" si="30"/>
        <v>1200</v>
      </c>
    </row>
    <row r="87" spans="1:10" ht="33.75">
      <c r="A87" s="38">
        <v>79</v>
      </c>
      <c r="B87" s="11" t="s">
        <v>63</v>
      </c>
      <c r="C87" s="39">
        <v>807</v>
      </c>
      <c r="D87" s="40" t="s">
        <v>72</v>
      </c>
      <c r="E87" s="40" t="s">
        <v>74</v>
      </c>
      <c r="F87" s="40" t="s">
        <v>130</v>
      </c>
      <c r="G87" s="40" t="s">
        <v>64</v>
      </c>
      <c r="H87" s="78">
        <v>1200</v>
      </c>
      <c r="I87" s="78">
        <v>1200</v>
      </c>
      <c r="J87" s="78">
        <v>1200</v>
      </c>
    </row>
    <row r="88" spans="1:10" ht="101.25" customHeight="1">
      <c r="A88" s="38">
        <v>80</v>
      </c>
      <c r="B88" s="14" t="s">
        <v>106</v>
      </c>
      <c r="C88" s="39">
        <v>807</v>
      </c>
      <c r="D88" s="40" t="s">
        <v>72</v>
      </c>
      <c r="E88" s="40" t="s">
        <v>74</v>
      </c>
      <c r="F88" s="40" t="s">
        <v>131</v>
      </c>
      <c r="G88" s="40"/>
      <c r="H88" s="76">
        <f t="shared" ref="H88:J89" si="31">SUM(H89)</f>
        <v>1500</v>
      </c>
      <c r="I88" s="76">
        <f t="shared" si="31"/>
        <v>1500</v>
      </c>
      <c r="J88" s="76">
        <f t="shared" si="31"/>
        <v>1500</v>
      </c>
    </row>
    <row r="89" spans="1:10" ht="33.75">
      <c r="A89" s="38">
        <v>81</v>
      </c>
      <c r="B89" s="102" t="s">
        <v>151</v>
      </c>
      <c r="C89" s="39">
        <v>807</v>
      </c>
      <c r="D89" s="40" t="s">
        <v>72</v>
      </c>
      <c r="E89" s="40" t="s">
        <v>74</v>
      </c>
      <c r="F89" s="40" t="s">
        <v>131</v>
      </c>
      <c r="G89" s="40" t="s">
        <v>62</v>
      </c>
      <c r="H89" s="80">
        <f t="shared" si="31"/>
        <v>1500</v>
      </c>
      <c r="I89" s="80">
        <f t="shared" si="31"/>
        <v>1500</v>
      </c>
      <c r="J89" s="80">
        <f t="shared" si="31"/>
        <v>1500</v>
      </c>
    </row>
    <row r="90" spans="1:10" ht="33.75">
      <c r="A90" s="38">
        <v>82</v>
      </c>
      <c r="B90" s="11" t="s">
        <v>63</v>
      </c>
      <c r="C90" s="39">
        <v>807</v>
      </c>
      <c r="D90" s="40" t="s">
        <v>72</v>
      </c>
      <c r="E90" s="40" t="s">
        <v>74</v>
      </c>
      <c r="F90" s="40" t="s">
        <v>131</v>
      </c>
      <c r="G90" s="40" t="s">
        <v>64</v>
      </c>
      <c r="H90" s="80">
        <v>1500</v>
      </c>
      <c r="I90" s="80">
        <v>1500</v>
      </c>
      <c r="J90" s="80">
        <v>1500</v>
      </c>
    </row>
    <row r="91" spans="1:10">
      <c r="A91" s="106">
        <v>83</v>
      </c>
      <c r="B91" s="108" t="s">
        <v>161</v>
      </c>
      <c r="C91" s="109">
        <v>807</v>
      </c>
      <c r="D91" s="110" t="s">
        <v>72</v>
      </c>
      <c r="E91" s="110" t="s">
        <v>158</v>
      </c>
      <c r="F91" s="110"/>
      <c r="G91" s="110"/>
      <c r="H91" s="161">
        <f>SUM(H92+H95+H98)</f>
        <v>42979</v>
      </c>
      <c r="I91" s="105">
        <f t="shared" ref="I91:J91" si="32">SUM(I92)</f>
        <v>0</v>
      </c>
      <c r="J91" s="105">
        <f t="shared" si="32"/>
        <v>0</v>
      </c>
    </row>
    <row r="92" spans="1:10" ht="78.75" customHeight="1">
      <c r="A92" s="106">
        <v>84</v>
      </c>
      <c r="B92" s="108" t="s">
        <v>160</v>
      </c>
      <c r="C92" s="109">
        <v>807</v>
      </c>
      <c r="D92" s="110" t="s">
        <v>72</v>
      </c>
      <c r="E92" s="110" t="s">
        <v>158</v>
      </c>
      <c r="F92" s="110" t="s">
        <v>159</v>
      </c>
      <c r="G92" s="110"/>
      <c r="H92" s="161">
        <f>SUM(H93)</f>
        <v>12551.05</v>
      </c>
      <c r="I92" s="105">
        <f t="shared" ref="I92:J92" si="33">SUM(I93)</f>
        <v>0</v>
      </c>
      <c r="J92" s="105">
        <f t="shared" si="33"/>
        <v>0</v>
      </c>
    </row>
    <row r="93" spans="1:10" ht="33.75">
      <c r="A93" s="106">
        <v>85</v>
      </c>
      <c r="B93" s="107" t="s">
        <v>151</v>
      </c>
      <c r="C93" s="109">
        <v>807</v>
      </c>
      <c r="D93" s="110" t="s">
        <v>72</v>
      </c>
      <c r="E93" s="110" t="s">
        <v>158</v>
      </c>
      <c r="F93" s="110" t="s">
        <v>159</v>
      </c>
      <c r="G93" s="110" t="s">
        <v>62</v>
      </c>
      <c r="H93" s="161">
        <f>SUM(H94)</f>
        <v>12551.05</v>
      </c>
      <c r="I93" s="105">
        <f t="shared" ref="I93:J93" si="34">SUM(I94)</f>
        <v>0</v>
      </c>
      <c r="J93" s="105">
        <f t="shared" si="34"/>
        <v>0</v>
      </c>
    </row>
    <row r="94" spans="1:10" ht="33.75">
      <c r="A94" s="106">
        <v>86</v>
      </c>
      <c r="B94" s="11" t="s">
        <v>63</v>
      </c>
      <c r="C94" s="109">
        <v>807</v>
      </c>
      <c r="D94" s="110" t="s">
        <v>72</v>
      </c>
      <c r="E94" s="110" t="s">
        <v>158</v>
      </c>
      <c r="F94" s="110" t="s">
        <v>159</v>
      </c>
      <c r="G94" s="110" t="s">
        <v>64</v>
      </c>
      <c r="H94" s="176">
        <v>12551.05</v>
      </c>
      <c r="I94" s="105">
        <v>0</v>
      </c>
      <c r="J94" s="105">
        <v>0</v>
      </c>
    </row>
    <row r="95" spans="1:10" ht="90">
      <c r="A95" s="150">
        <v>87</v>
      </c>
      <c r="B95" s="152" t="s">
        <v>175</v>
      </c>
      <c r="C95" s="154">
        <v>807</v>
      </c>
      <c r="D95" s="156" t="s">
        <v>72</v>
      </c>
      <c r="E95" s="156" t="s">
        <v>158</v>
      </c>
      <c r="F95" s="156" t="s">
        <v>173</v>
      </c>
      <c r="G95" s="156"/>
      <c r="H95" s="149">
        <f>SUM(H96)</f>
        <v>28979</v>
      </c>
      <c r="I95" s="149">
        <f t="shared" ref="I95:J95" si="35">SUM(I96)</f>
        <v>0</v>
      </c>
      <c r="J95" s="149">
        <f t="shared" si="35"/>
        <v>0</v>
      </c>
    </row>
    <row r="96" spans="1:10" ht="33.75">
      <c r="A96" s="150">
        <v>88</v>
      </c>
      <c r="B96" s="151" t="s">
        <v>151</v>
      </c>
      <c r="C96" s="154">
        <v>807</v>
      </c>
      <c r="D96" s="156" t="s">
        <v>72</v>
      </c>
      <c r="E96" s="156" t="s">
        <v>158</v>
      </c>
      <c r="F96" s="156" t="s">
        <v>173</v>
      </c>
      <c r="G96" s="156" t="s">
        <v>62</v>
      </c>
      <c r="H96" s="149">
        <f>SUM(H97)</f>
        <v>28979</v>
      </c>
      <c r="I96" s="149">
        <f t="shared" ref="I96:J96" si="36">SUM(I97)</f>
        <v>0</v>
      </c>
      <c r="J96" s="149">
        <f t="shared" si="36"/>
        <v>0</v>
      </c>
    </row>
    <row r="97" spans="1:10" ht="33.75">
      <c r="A97" s="150">
        <v>89</v>
      </c>
      <c r="B97" s="11" t="s">
        <v>63</v>
      </c>
      <c r="C97" s="154">
        <v>807</v>
      </c>
      <c r="D97" s="156" t="s">
        <v>72</v>
      </c>
      <c r="E97" s="156" t="s">
        <v>158</v>
      </c>
      <c r="F97" s="156" t="s">
        <v>173</v>
      </c>
      <c r="G97" s="156" t="s">
        <v>64</v>
      </c>
      <c r="H97" s="177">
        <v>28979</v>
      </c>
      <c r="I97" s="149">
        <v>0</v>
      </c>
      <c r="J97" s="149">
        <v>0</v>
      </c>
    </row>
    <row r="98" spans="1:10" ht="101.25">
      <c r="A98" s="150">
        <v>90</v>
      </c>
      <c r="B98" s="152" t="s">
        <v>176</v>
      </c>
      <c r="C98" s="154">
        <v>807</v>
      </c>
      <c r="D98" s="156" t="s">
        <v>72</v>
      </c>
      <c r="E98" s="156" t="s">
        <v>158</v>
      </c>
      <c r="F98" s="156" t="s">
        <v>174</v>
      </c>
      <c r="G98" s="156"/>
      <c r="H98" s="161">
        <f>SUM(H99)</f>
        <v>1448.95</v>
      </c>
      <c r="I98" s="149">
        <f t="shared" ref="I98:J98" si="37">SUM(I99)</f>
        <v>0</v>
      </c>
      <c r="J98" s="149">
        <f t="shared" si="37"/>
        <v>0</v>
      </c>
    </row>
    <row r="99" spans="1:10" ht="33.75">
      <c r="A99" s="150">
        <v>91</v>
      </c>
      <c r="B99" s="151" t="s">
        <v>151</v>
      </c>
      <c r="C99" s="154">
        <v>807</v>
      </c>
      <c r="D99" s="156" t="s">
        <v>72</v>
      </c>
      <c r="E99" s="156" t="s">
        <v>158</v>
      </c>
      <c r="F99" s="156" t="s">
        <v>174</v>
      </c>
      <c r="G99" s="156" t="s">
        <v>62</v>
      </c>
      <c r="H99" s="161">
        <f>SUM(H100)</f>
        <v>1448.95</v>
      </c>
      <c r="I99" s="149">
        <f t="shared" ref="I99:J99" si="38">SUM(I100)</f>
        <v>0</v>
      </c>
      <c r="J99" s="149">
        <f t="shared" si="38"/>
        <v>0</v>
      </c>
    </row>
    <row r="100" spans="1:10" ht="33.75">
      <c r="A100" s="150">
        <v>92</v>
      </c>
      <c r="B100" s="11" t="s">
        <v>63</v>
      </c>
      <c r="C100" s="154">
        <v>807</v>
      </c>
      <c r="D100" s="156" t="s">
        <v>72</v>
      </c>
      <c r="E100" s="156" t="s">
        <v>158</v>
      </c>
      <c r="F100" s="156" t="s">
        <v>174</v>
      </c>
      <c r="G100" s="156" t="s">
        <v>64</v>
      </c>
      <c r="H100" s="176">
        <v>1448.95</v>
      </c>
      <c r="I100" s="149">
        <v>0</v>
      </c>
      <c r="J100" s="149">
        <v>0</v>
      </c>
    </row>
    <row r="101" spans="1:10">
      <c r="A101" s="38">
        <v>93</v>
      </c>
      <c r="B101" s="35" t="s">
        <v>26</v>
      </c>
      <c r="C101" s="39">
        <v>807</v>
      </c>
      <c r="D101" s="40" t="s">
        <v>59</v>
      </c>
      <c r="E101" s="40" t="s">
        <v>50</v>
      </c>
      <c r="F101" s="40"/>
      <c r="G101" s="40"/>
      <c r="H101" s="76">
        <f>SUM(H102)</f>
        <v>420700</v>
      </c>
      <c r="I101" s="76">
        <f t="shared" ref="I101:J101" si="39">SUM(I102)</f>
        <v>180900</v>
      </c>
      <c r="J101" s="76">
        <f t="shared" si="39"/>
        <v>186800</v>
      </c>
    </row>
    <row r="102" spans="1:10">
      <c r="A102" s="38">
        <v>94</v>
      </c>
      <c r="B102" s="35" t="s">
        <v>28</v>
      </c>
      <c r="C102" s="39">
        <v>807</v>
      </c>
      <c r="D102" s="40" t="s">
        <v>59</v>
      </c>
      <c r="E102" s="40" t="s">
        <v>74</v>
      </c>
      <c r="F102" s="40"/>
      <c r="G102" s="40"/>
      <c r="H102" s="76">
        <f>SUM(H103)</f>
        <v>420700</v>
      </c>
      <c r="I102" s="76">
        <f t="shared" ref="H102:J103" si="40">SUM(I103)</f>
        <v>180900</v>
      </c>
      <c r="J102" s="76">
        <f t="shared" si="40"/>
        <v>186800</v>
      </c>
    </row>
    <row r="103" spans="1:10" ht="45">
      <c r="A103" s="38">
        <v>95</v>
      </c>
      <c r="B103" s="28" t="s">
        <v>100</v>
      </c>
      <c r="C103" s="39">
        <v>807</v>
      </c>
      <c r="D103" s="40" t="s">
        <v>59</v>
      </c>
      <c r="E103" s="40" t="s">
        <v>74</v>
      </c>
      <c r="F103" s="40" t="s">
        <v>119</v>
      </c>
      <c r="G103" s="40"/>
      <c r="H103" s="76">
        <f t="shared" si="40"/>
        <v>420700</v>
      </c>
      <c r="I103" s="76">
        <f t="shared" si="40"/>
        <v>180900</v>
      </c>
      <c r="J103" s="76">
        <f t="shared" si="40"/>
        <v>186800</v>
      </c>
    </row>
    <row r="104" spans="1:10" ht="33.75">
      <c r="A104" s="38">
        <v>96</v>
      </c>
      <c r="B104" s="14" t="s">
        <v>144</v>
      </c>
      <c r="C104" s="39">
        <v>807</v>
      </c>
      <c r="D104" s="40" t="s">
        <v>59</v>
      </c>
      <c r="E104" s="40" t="s">
        <v>74</v>
      </c>
      <c r="F104" s="40" t="s">
        <v>132</v>
      </c>
      <c r="G104" s="40"/>
      <c r="H104" s="78">
        <f>SUM(H108+H105+H111+H114)</f>
        <v>420700</v>
      </c>
      <c r="I104" s="120">
        <f t="shared" ref="I104:J104" si="41">SUM(I108+I105+I111+I114)</f>
        <v>180900</v>
      </c>
      <c r="J104" s="120">
        <f t="shared" si="41"/>
        <v>186800</v>
      </c>
    </row>
    <row r="105" spans="1:10" ht="135">
      <c r="A105" s="121">
        <v>97</v>
      </c>
      <c r="B105" s="14" t="s">
        <v>164</v>
      </c>
      <c r="C105" s="123">
        <v>807</v>
      </c>
      <c r="D105" s="124" t="s">
        <v>59</v>
      </c>
      <c r="E105" s="124" t="s">
        <v>74</v>
      </c>
      <c r="F105" s="124" t="s">
        <v>163</v>
      </c>
      <c r="G105" s="124"/>
      <c r="H105" s="120">
        <f>SUM(H106)</f>
        <v>1951</v>
      </c>
      <c r="I105" s="120">
        <f t="shared" ref="I105:J105" si="42">SUM(I106)</f>
        <v>0</v>
      </c>
      <c r="J105" s="120">
        <f t="shared" si="42"/>
        <v>0</v>
      </c>
    </row>
    <row r="106" spans="1:10" ht="33.75">
      <c r="A106" s="121">
        <v>98</v>
      </c>
      <c r="B106" s="122" t="s">
        <v>151</v>
      </c>
      <c r="C106" s="123">
        <v>807</v>
      </c>
      <c r="D106" s="124" t="s">
        <v>59</v>
      </c>
      <c r="E106" s="124" t="s">
        <v>74</v>
      </c>
      <c r="F106" s="124" t="s">
        <v>163</v>
      </c>
      <c r="G106" s="124" t="s">
        <v>62</v>
      </c>
      <c r="H106" s="120">
        <f>SUM(H107)</f>
        <v>1951</v>
      </c>
      <c r="I106" s="120">
        <f t="shared" ref="I106:J106" si="43">SUM(I107)</f>
        <v>0</v>
      </c>
      <c r="J106" s="120">
        <f t="shared" si="43"/>
        <v>0</v>
      </c>
    </row>
    <row r="107" spans="1:10" ht="33.75">
      <c r="A107" s="121">
        <v>99</v>
      </c>
      <c r="B107" s="11" t="s">
        <v>63</v>
      </c>
      <c r="C107" s="123">
        <v>807</v>
      </c>
      <c r="D107" s="124" t="s">
        <v>59</v>
      </c>
      <c r="E107" s="124" t="s">
        <v>74</v>
      </c>
      <c r="F107" s="124" t="s">
        <v>163</v>
      </c>
      <c r="G107" s="124" t="s">
        <v>64</v>
      </c>
      <c r="H107" s="163">
        <v>1951</v>
      </c>
      <c r="I107" s="120">
        <v>0</v>
      </c>
      <c r="J107" s="120">
        <v>0</v>
      </c>
    </row>
    <row r="108" spans="1:10" ht="79.5" customHeight="1">
      <c r="A108" s="38">
        <v>100</v>
      </c>
      <c r="B108" s="14" t="s">
        <v>145</v>
      </c>
      <c r="C108" s="39">
        <v>807</v>
      </c>
      <c r="D108" s="40" t="s">
        <v>59</v>
      </c>
      <c r="E108" s="40" t="s">
        <v>74</v>
      </c>
      <c r="F108" s="40" t="s">
        <v>133</v>
      </c>
      <c r="G108" s="40"/>
      <c r="H108" s="78">
        <f t="shared" ref="H108:J109" si="44">SUM(H109)</f>
        <v>191449</v>
      </c>
      <c r="I108" s="78">
        <f t="shared" si="44"/>
        <v>180900</v>
      </c>
      <c r="J108" s="78">
        <f t="shared" si="44"/>
        <v>186800</v>
      </c>
    </row>
    <row r="109" spans="1:10" ht="33.75">
      <c r="A109" s="38">
        <v>101</v>
      </c>
      <c r="B109" s="102" t="s">
        <v>151</v>
      </c>
      <c r="C109" s="39">
        <v>807</v>
      </c>
      <c r="D109" s="40" t="s">
        <v>59</v>
      </c>
      <c r="E109" s="40" t="s">
        <v>74</v>
      </c>
      <c r="F109" s="40" t="s">
        <v>133</v>
      </c>
      <c r="G109" s="40" t="s">
        <v>62</v>
      </c>
      <c r="H109" s="78">
        <f t="shared" si="44"/>
        <v>191449</v>
      </c>
      <c r="I109" s="78">
        <f t="shared" si="44"/>
        <v>180900</v>
      </c>
      <c r="J109" s="78">
        <f t="shared" si="44"/>
        <v>186800</v>
      </c>
    </row>
    <row r="110" spans="1:10" ht="33.75">
      <c r="A110" s="38">
        <v>102</v>
      </c>
      <c r="B110" s="11" t="s">
        <v>63</v>
      </c>
      <c r="C110" s="39">
        <v>807</v>
      </c>
      <c r="D110" s="40" t="s">
        <v>59</v>
      </c>
      <c r="E110" s="40" t="s">
        <v>74</v>
      </c>
      <c r="F110" s="40" t="s">
        <v>133</v>
      </c>
      <c r="G110" s="40" t="s">
        <v>64</v>
      </c>
      <c r="H110" s="134">
        <v>191449</v>
      </c>
      <c r="I110" s="78">
        <v>180900</v>
      </c>
      <c r="J110" s="78">
        <v>186800</v>
      </c>
    </row>
    <row r="111" spans="1:10" ht="123" customHeight="1">
      <c r="A111" s="60">
        <v>103</v>
      </c>
      <c r="B111" s="97" t="s">
        <v>148</v>
      </c>
      <c r="C111" s="65">
        <v>807</v>
      </c>
      <c r="D111" s="40" t="s">
        <v>59</v>
      </c>
      <c r="E111" s="40" t="s">
        <v>74</v>
      </c>
      <c r="F111" s="40" t="s">
        <v>134</v>
      </c>
      <c r="G111" s="40"/>
      <c r="H111" s="78">
        <f>SUM(H112)</f>
        <v>32200</v>
      </c>
      <c r="I111" s="78">
        <f t="shared" ref="I111:J111" si="45">SUM(I112)</f>
        <v>0</v>
      </c>
      <c r="J111" s="78">
        <f t="shared" si="45"/>
        <v>0</v>
      </c>
    </row>
    <row r="112" spans="1:10" ht="33.75">
      <c r="A112" s="60">
        <v>104</v>
      </c>
      <c r="B112" s="102" t="s">
        <v>151</v>
      </c>
      <c r="C112" s="61">
        <v>807</v>
      </c>
      <c r="D112" s="40" t="s">
        <v>59</v>
      </c>
      <c r="E112" s="40" t="s">
        <v>74</v>
      </c>
      <c r="F112" s="40" t="s">
        <v>134</v>
      </c>
      <c r="G112" s="40" t="s">
        <v>62</v>
      </c>
      <c r="H112" s="78">
        <f>SUM(H113)</f>
        <v>32200</v>
      </c>
      <c r="I112" s="78">
        <f t="shared" ref="I112:J112" si="46">SUM(I113)</f>
        <v>0</v>
      </c>
      <c r="J112" s="78">
        <f t="shared" si="46"/>
        <v>0</v>
      </c>
    </row>
    <row r="113" spans="1:10" ht="33.75">
      <c r="A113" s="60">
        <v>105</v>
      </c>
      <c r="B113" s="11" t="s">
        <v>63</v>
      </c>
      <c r="C113" s="61">
        <v>807</v>
      </c>
      <c r="D113" s="40" t="s">
        <v>59</v>
      </c>
      <c r="E113" s="40" t="s">
        <v>74</v>
      </c>
      <c r="F113" s="40" t="s">
        <v>134</v>
      </c>
      <c r="G113" s="40" t="s">
        <v>64</v>
      </c>
      <c r="H113" s="134">
        <v>32200</v>
      </c>
      <c r="I113" s="78">
        <v>0</v>
      </c>
      <c r="J113" s="78">
        <v>0</v>
      </c>
    </row>
    <row r="114" spans="1:10" ht="146.25">
      <c r="A114" s="121">
        <v>106</v>
      </c>
      <c r="B114" s="14" t="s">
        <v>166</v>
      </c>
      <c r="C114" s="123">
        <v>807</v>
      </c>
      <c r="D114" s="124" t="s">
        <v>59</v>
      </c>
      <c r="E114" s="124" t="s">
        <v>74</v>
      </c>
      <c r="F114" s="124" t="s">
        <v>165</v>
      </c>
      <c r="G114" s="124"/>
      <c r="H114" s="120">
        <f>SUM(H115)</f>
        <v>195100</v>
      </c>
      <c r="I114" s="120">
        <f t="shared" ref="I114:J114" si="47">SUM(I115)</f>
        <v>0</v>
      </c>
      <c r="J114" s="120">
        <f t="shared" si="47"/>
        <v>0</v>
      </c>
    </row>
    <row r="115" spans="1:10" ht="33.75">
      <c r="A115" s="121">
        <v>107</v>
      </c>
      <c r="B115" s="122" t="s">
        <v>151</v>
      </c>
      <c r="C115" s="123">
        <v>807</v>
      </c>
      <c r="D115" s="124" t="s">
        <v>59</v>
      </c>
      <c r="E115" s="124" t="s">
        <v>74</v>
      </c>
      <c r="F115" s="124" t="s">
        <v>165</v>
      </c>
      <c r="G115" s="124" t="s">
        <v>62</v>
      </c>
      <c r="H115" s="120">
        <f>SUM(H116)</f>
        <v>195100</v>
      </c>
      <c r="I115" s="120">
        <f t="shared" ref="I115:J115" si="48">SUM(I116)</f>
        <v>0</v>
      </c>
      <c r="J115" s="120">
        <f t="shared" si="48"/>
        <v>0</v>
      </c>
    </row>
    <row r="116" spans="1:10" ht="33.75">
      <c r="A116" s="121">
        <v>108</v>
      </c>
      <c r="B116" s="11" t="s">
        <v>63</v>
      </c>
      <c r="C116" s="123">
        <v>807</v>
      </c>
      <c r="D116" s="124" t="s">
        <v>59</v>
      </c>
      <c r="E116" s="124" t="s">
        <v>74</v>
      </c>
      <c r="F116" s="124" t="s">
        <v>165</v>
      </c>
      <c r="G116" s="124" t="s">
        <v>64</v>
      </c>
      <c r="H116" s="163">
        <v>195100</v>
      </c>
      <c r="I116" s="120">
        <v>0</v>
      </c>
      <c r="J116" s="120">
        <v>0</v>
      </c>
    </row>
    <row r="117" spans="1:10">
      <c r="A117" s="38">
        <v>109</v>
      </c>
      <c r="B117" s="35" t="s">
        <v>30</v>
      </c>
      <c r="C117" s="39">
        <v>807</v>
      </c>
      <c r="D117" s="40" t="s">
        <v>75</v>
      </c>
      <c r="E117" s="40" t="s">
        <v>50</v>
      </c>
      <c r="F117" s="40"/>
      <c r="G117" s="40"/>
      <c r="H117" s="76">
        <f>SUM(H118)</f>
        <v>528302</v>
      </c>
      <c r="I117" s="76">
        <f t="shared" ref="I117:J117" si="49">SUM(I118)</f>
        <v>289461</v>
      </c>
      <c r="J117" s="76">
        <f t="shared" si="49"/>
        <v>306830</v>
      </c>
    </row>
    <row r="118" spans="1:10">
      <c r="A118" s="38">
        <v>110</v>
      </c>
      <c r="B118" s="35" t="s">
        <v>32</v>
      </c>
      <c r="C118" s="39">
        <v>807</v>
      </c>
      <c r="D118" s="40" t="s">
        <v>75</v>
      </c>
      <c r="E118" s="40" t="s">
        <v>72</v>
      </c>
      <c r="F118" s="40"/>
      <c r="G118" s="40"/>
      <c r="H118" s="76">
        <f t="shared" ref="H118:J119" si="50">SUM(H119)</f>
        <v>528302</v>
      </c>
      <c r="I118" s="76">
        <f t="shared" si="50"/>
        <v>289461</v>
      </c>
      <c r="J118" s="76">
        <f t="shared" si="50"/>
        <v>306830</v>
      </c>
    </row>
    <row r="119" spans="1:10" ht="45">
      <c r="A119" s="38">
        <v>111</v>
      </c>
      <c r="B119" s="28" t="s">
        <v>100</v>
      </c>
      <c r="C119" s="39">
        <v>807</v>
      </c>
      <c r="D119" s="40" t="s">
        <v>75</v>
      </c>
      <c r="E119" s="40" t="s">
        <v>72</v>
      </c>
      <c r="F119" s="40" t="s">
        <v>119</v>
      </c>
      <c r="G119" s="40"/>
      <c r="H119" s="76">
        <f t="shared" si="50"/>
        <v>528302</v>
      </c>
      <c r="I119" s="76">
        <f t="shared" si="50"/>
        <v>289461</v>
      </c>
      <c r="J119" s="76">
        <f t="shared" si="50"/>
        <v>306830</v>
      </c>
    </row>
    <row r="120" spans="1:10" ht="22.5">
      <c r="A120" s="38">
        <v>112</v>
      </c>
      <c r="B120" s="14" t="s">
        <v>101</v>
      </c>
      <c r="C120" s="39">
        <v>807</v>
      </c>
      <c r="D120" s="40" t="s">
        <v>75</v>
      </c>
      <c r="E120" s="40" t="s">
        <v>72</v>
      </c>
      <c r="F120" s="40" t="s">
        <v>124</v>
      </c>
      <c r="G120" s="40"/>
      <c r="H120" s="78">
        <f>SUM(H121+H124)</f>
        <v>528302</v>
      </c>
      <c r="I120" s="78">
        <f>SUM(I121+I124)</f>
        <v>289461</v>
      </c>
      <c r="J120" s="78">
        <f>SUM(J121+J124)</f>
        <v>306830</v>
      </c>
    </row>
    <row r="121" spans="1:10" ht="78.75">
      <c r="A121" s="38">
        <v>113</v>
      </c>
      <c r="B121" s="14" t="s">
        <v>107</v>
      </c>
      <c r="C121" s="39">
        <v>807</v>
      </c>
      <c r="D121" s="40" t="s">
        <v>75</v>
      </c>
      <c r="E121" s="40" t="s">
        <v>72</v>
      </c>
      <c r="F121" s="40" t="s">
        <v>135</v>
      </c>
      <c r="G121" s="40"/>
      <c r="H121" s="78">
        <f t="shared" ref="H121:J122" si="51">SUM(H122)</f>
        <v>336962</v>
      </c>
      <c r="I121" s="78">
        <f t="shared" si="51"/>
        <v>289461</v>
      </c>
      <c r="J121" s="78">
        <f t="shared" si="51"/>
        <v>306830</v>
      </c>
    </row>
    <row r="122" spans="1:10" ht="33.75">
      <c r="A122" s="38">
        <v>114</v>
      </c>
      <c r="B122" s="102" t="s">
        <v>151</v>
      </c>
      <c r="C122" s="39">
        <v>807</v>
      </c>
      <c r="D122" s="40" t="s">
        <v>75</v>
      </c>
      <c r="E122" s="40" t="s">
        <v>72</v>
      </c>
      <c r="F122" s="40" t="s">
        <v>135</v>
      </c>
      <c r="G122" s="40" t="s">
        <v>62</v>
      </c>
      <c r="H122" s="78">
        <f t="shared" si="51"/>
        <v>336962</v>
      </c>
      <c r="I122" s="78">
        <f t="shared" si="51"/>
        <v>289461</v>
      </c>
      <c r="J122" s="78">
        <f t="shared" si="51"/>
        <v>306830</v>
      </c>
    </row>
    <row r="123" spans="1:10" ht="33.75">
      <c r="A123" s="38">
        <v>115</v>
      </c>
      <c r="B123" s="11" t="s">
        <v>63</v>
      </c>
      <c r="C123" s="39">
        <v>807</v>
      </c>
      <c r="D123" s="40" t="s">
        <v>75</v>
      </c>
      <c r="E123" s="40" t="s">
        <v>72</v>
      </c>
      <c r="F123" s="40" t="s">
        <v>135</v>
      </c>
      <c r="G123" s="40" t="s">
        <v>64</v>
      </c>
      <c r="H123" s="168">
        <v>336962</v>
      </c>
      <c r="I123" s="78">
        <v>289461</v>
      </c>
      <c r="J123" s="78">
        <v>306830</v>
      </c>
    </row>
    <row r="124" spans="1:10" ht="78.75">
      <c r="A124" s="38">
        <v>116</v>
      </c>
      <c r="B124" s="67" t="s">
        <v>102</v>
      </c>
      <c r="C124" s="39">
        <v>807</v>
      </c>
      <c r="D124" s="40" t="s">
        <v>75</v>
      </c>
      <c r="E124" s="40" t="s">
        <v>72</v>
      </c>
      <c r="F124" s="40" t="s">
        <v>125</v>
      </c>
      <c r="G124" s="40"/>
      <c r="H124" s="78">
        <f>SUM(H125)</f>
        <v>191340</v>
      </c>
      <c r="I124" s="78">
        <f t="shared" ref="H124:J125" si="52">SUM(I125)</f>
        <v>0</v>
      </c>
      <c r="J124" s="78">
        <f t="shared" si="52"/>
        <v>0</v>
      </c>
    </row>
    <row r="125" spans="1:10" ht="33.75">
      <c r="A125" s="38">
        <v>117</v>
      </c>
      <c r="B125" s="102" t="s">
        <v>151</v>
      </c>
      <c r="C125" s="39">
        <v>807</v>
      </c>
      <c r="D125" s="40" t="s">
        <v>75</v>
      </c>
      <c r="E125" s="40" t="s">
        <v>72</v>
      </c>
      <c r="F125" s="40" t="s">
        <v>125</v>
      </c>
      <c r="G125" s="40" t="s">
        <v>62</v>
      </c>
      <c r="H125" s="78">
        <f t="shared" si="52"/>
        <v>191340</v>
      </c>
      <c r="I125" s="78">
        <f t="shared" si="52"/>
        <v>0</v>
      </c>
      <c r="J125" s="78">
        <f t="shared" si="52"/>
        <v>0</v>
      </c>
    </row>
    <row r="126" spans="1:10" ht="33.75">
      <c r="A126" s="38">
        <v>118</v>
      </c>
      <c r="B126" s="11" t="s">
        <v>63</v>
      </c>
      <c r="C126" s="39">
        <v>807</v>
      </c>
      <c r="D126" s="40" t="s">
        <v>75</v>
      </c>
      <c r="E126" s="40" t="s">
        <v>72</v>
      </c>
      <c r="F126" s="40" t="s">
        <v>125</v>
      </c>
      <c r="G126" s="40" t="s">
        <v>64</v>
      </c>
      <c r="H126" s="134">
        <v>191340</v>
      </c>
      <c r="I126" s="78">
        <v>0</v>
      </c>
      <c r="J126" s="78">
        <v>0</v>
      </c>
    </row>
    <row r="127" spans="1:10">
      <c r="A127" s="30">
        <v>119</v>
      </c>
      <c r="B127" s="14" t="s">
        <v>34</v>
      </c>
      <c r="C127" s="39">
        <v>807</v>
      </c>
      <c r="D127" s="40" t="s">
        <v>76</v>
      </c>
      <c r="E127" s="40" t="s">
        <v>50</v>
      </c>
      <c r="F127" s="40"/>
      <c r="G127" s="40"/>
      <c r="H127" s="78">
        <f t="shared" ref="H127:J128" si="53">SUM(H128)</f>
        <v>13166088</v>
      </c>
      <c r="I127" s="78">
        <f t="shared" si="53"/>
        <v>4847908</v>
      </c>
      <c r="J127" s="78">
        <f t="shared" si="53"/>
        <v>4733235</v>
      </c>
    </row>
    <row r="128" spans="1:10">
      <c r="A128" s="30">
        <v>120</v>
      </c>
      <c r="B128" s="14" t="s">
        <v>36</v>
      </c>
      <c r="C128" s="39">
        <v>807</v>
      </c>
      <c r="D128" s="40" t="s">
        <v>76</v>
      </c>
      <c r="E128" s="40" t="s">
        <v>49</v>
      </c>
      <c r="F128" s="40"/>
      <c r="G128" s="40"/>
      <c r="H128" s="78">
        <f t="shared" si="53"/>
        <v>13166088</v>
      </c>
      <c r="I128" s="78">
        <f t="shared" si="53"/>
        <v>4847908</v>
      </c>
      <c r="J128" s="78">
        <f t="shared" si="53"/>
        <v>4733235</v>
      </c>
    </row>
    <row r="129" spans="1:10" ht="22.5" customHeight="1">
      <c r="A129" s="30">
        <v>121</v>
      </c>
      <c r="B129" s="14" t="s">
        <v>108</v>
      </c>
      <c r="C129" s="39">
        <v>807</v>
      </c>
      <c r="D129" s="40" t="s">
        <v>76</v>
      </c>
      <c r="E129" s="40" t="s">
        <v>49</v>
      </c>
      <c r="F129" s="40" t="s">
        <v>136</v>
      </c>
      <c r="G129" s="40"/>
      <c r="H129" s="76">
        <f>SUM(H130+H143)</f>
        <v>13166088</v>
      </c>
      <c r="I129" s="76">
        <f>SUM(I130+I143)</f>
        <v>4847908</v>
      </c>
      <c r="J129" s="76">
        <f>SUM(J130+J143)</f>
        <v>4733235</v>
      </c>
    </row>
    <row r="130" spans="1:10" ht="22.5">
      <c r="A130" s="30">
        <v>122</v>
      </c>
      <c r="B130" s="14" t="s">
        <v>109</v>
      </c>
      <c r="C130" s="39">
        <v>807</v>
      </c>
      <c r="D130" s="40" t="s">
        <v>76</v>
      </c>
      <c r="E130" s="40" t="s">
        <v>49</v>
      </c>
      <c r="F130" s="40" t="s">
        <v>137</v>
      </c>
      <c r="G130" s="40"/>
      <c r="H130" s="78">
        <f>SUM(H131+H134+H137+H140)</f>
        <v>12230264</v>
      </c>
      <c r="I130" s="168">
        <f t="shared" ref="I130:J130" si="54">SUM(I131+I134+I137+I140)</f>
        <v>3912084</v>
      </c>
      <c r="J130" s="168">
        <f t="shared" si="54"/>
        <v>3797411</v>
      </c>
    </row>
    <row r="131" spans="1:10" ht="67.5" customHeight="1">
      <c r="A131" s="30">
        <v>123</v>
      </c>
      <c r="B131" s="14" t="s">
        <v>152</v>
      </c>
      <c r="C131" s="39">
        <v>807</v>
      </c>
      <c r="D131" s="40" t="s">
        <v>76</v>
      </c>
      <c r="E131" s="40" t="s">
        <v>49</v>
      </c>
      <c r="F131" s="40" t="s">
        <v>138</v>
      </c>
      <c r="G131" s="40"/>
      <c r="H131" s="78">
        <f t="shared" ref="H131:J132" si="55">SUM(H132)</f>
        <v>3591766</v>
      </c>
      <c r="I131" s="78">
        <f t="shared" si="55"/>
        <v>3912084</v>
      </c>
      <c r="J131" s="78">
        <f t="shared" si="55"/>
        <v>3797411</v>
      </c>
    </row>
    <row r="132" spans="1:10" ht="33.75">
      <c r="A132" s="30">
        <v>124</v>
      </c>
      <c r="B132" s="14" t="s">
        <v>77</v>
      </c>
      <c r="C132" s="39">
        <v>807</v>
      </c>
      <c r="D132" s="40" t="s">
        <v>76</v>
      </c>
      <c r="E132" s="40" t="s">
        <v>49</v>
      </c>
      <c r="F132" s="40" t="s">
        <v>138</v>
      </c>
      <c r="G132" s="40" t="s">
        <v>78</v>
      </c>
      <c r="H132" s="78">
        <f t="shared" si="55"/>
        <v>3591766</v>
      </c>
      <c r="I132" s="78">
        <f t="shared" si="55"/>
        <v>3912084</v>
      </c>
      <c r="J132" s="78">
        <f t="shared" si="55"/>
        <v>3797411</v>
      </c>
    </row>
    <row r="133" spans="1:10">
      <c r="A133" s="30">
        <v>125</v>
      </c>
      <c r="B133" s="14" t="s">
        <v>79</v>
      </c>
      <c r="C133" s="39">
        <v>807</v>
      </c>
      <c r="D133" s="40" t="s">
        <v>76</v>
      </c>
      <c r="E133" s="40" t="s">
        <v>49</v>
      </c>
      <c r="F133" s="40" t="s">
        <v>138</v>
      </c>
      <c r="G133" s="40" t="s">
        <v>80</v>
      </c>
      <c r="H133" s="134">
        <v>3591766</v>
      </c>
      <c r="I133" s="78">
        <v>3912084</v>
      </c>
      <c r="J133" s="78">
        <v>3797411</v>
      </c>
    </row>
    <row r="134" spans="1:10" ht="112.5">
      <c r="A134" s="30">
        <v>126</v>
      </c>
      <c r="B134" s="14" t="s">
        <v>178</v>
      </c>
      <c r="C134" s="154">
        <v>807</v>
      </c>
      <c r="D134" s="156" t="s">
        <v>76</v>
      </c>
      <c r="E134" s="156" t="s">
        <v>49</v>
      </c>
      <c r="F134" s="156" t="s">
        <v>177</v>
      </c>
      <c r="G134" s="156"/>
      <c r="H134" s="148">
        <f>SUM(H135)</f>
        <v>13498</v>
      </c>
      <c r="I134" s="148">
        <f t="shared" ref="I134:J134" si="56">SUM(I135)</f>
        <v>0</v>
      </c>
      <c r="J134" s="148">
        <f t="shared" si="56"/>
        <v>0</v>
      </c>
    </row>
    <row r="135" spans="1:10" ht="33.75">
      <c r="A135" s="30">
        <v>127</v>
      </c>
      <c r="B135" s="14" t="s">
        <v>77</v>
      </c>
      <c r="C135" s="154">
        <v>807</v>
      </c>
      <c r="D135" s="156" t="s">
        <v>76</v>
      </c>
      <c r="E135" s="156" t="s">
        <v>49</v>
      </c>
      <c r="F135" s="156" t="s">
        <v>177</v>
      </c>
      <c r="G135" s="156" t="s">
        <v>78</v>
      </c>
      <c r="H135" s="148">
        <f>SUM(H136)</f>
        <v>13498</v>
      </c>
      <c r="I135" s="148">
        <f t="shared" ref="I135:J135" si="57">SUM(I136)</f>
        <v>0</v>
      </c>
      <c r="J135" s="148">
        <f t="shared" si="57"/>
        <v>0</v>
      </c>
    </row>
    <row r="136" spans="1:10">
      <c r="A136" s="30">
        <v>128</v>
      </c>
      <c r="B136" s="14" t="s">
        <v>79</v>
      </c>
      <c r="C136" s="154">
        <v>807</v>
      </c>
      <c r="D136" s="156" t="s">
        <v>76</v>
      </c>
      <c r="E136" s="156" t="s">
        <v>49</v>
      </c>
      <c r="F136" s="178" t="s">
        <v>177</v>
      </c>
      <c r="G136" s="156" t="s">
        <v>80</v>
      </c>
      <c r="H136" s="163">
        <v>13498</v>
      </c>
      <c r="I136" s="148">
        <v>0</v>
      </c>
      <c r="J136" s="148">
        <v>0</v>
      </c>
    </row>
    <row r="137" spans="1:10" ht="112.5">
      <c r="A137" s="30">
        <v>129</v>
      </c>
      <c r="B137" s="14" t="s">
        <v>184</v>
      </c>
      <c r="C137" s="169">
        <v>807</v>
      </c>
      <c r="D137" s="170" t="s">
        <v>76</v>
      </c>
      <c r="E137" s="170" t="s">
        <v>49</v>
      </c>
      <c r="F137" s="170" t="s">
        <v>183</v>
      </c>
      <c r="G137" s="170"/>
      <c r="H137" s="168">
        <f>SUM(H138)</f>
        <v>6900000</v>
      </c>
      <c r="I137" s="168">
        <f t="shared" ref="I137:J137" si="58">SUM(I138)</f>
        <v>0</v>
      </c>
      <c r="J137" s="168">
        <f t="shared" si="58"/>
        <v>0</v>
      </c>
    </row>
    <row r="138" spans="1:10" ht="33.75">
      <c r="A138" s="30">
        <v>130</v>
      </c>
      <c r="B138" s="14" t="s">
        <v>77</v>
      </c>
      <c r="C138" s="169">
        <v>807</v>
      </c>
      <c r="D138" s="170" t="s">
        <v>76</v>
      </c>
      <c r="E138" s="170" t="s">
        <v>49</v>
      </c>
      <c r="F138" s="170" t="s">
        <v>183</v>
      </c>
      <c r="G138" s="170" t="s">
        <v>78</v>
      </c>
      <c r="H138" s="168">
        <f>SUM(H139)</f>
        <v>6900000</v>
      </c>
      <c r="I138" s="168">
        <f t="shared" ref="I138:J138" si="59">SUM(I139)</f>
        <v>0</v>
      </c>
      <c r="J138" s="168">
        <f t="shared" si="59"/>
        <v>0</v>
      </c>
    </row>
    <row r="139" spans="1:10">
      <c r="A139" s="30">
        <v>131</v>
      </c>
      <c r="B139" s="14" t="s">
        <v>79</v>
      </c>
      <c r="C139" s="169">
        <v>807</v>
      </c>
      <c r="D139" s="170" t="s">
        <v>76</v>
      </c>
      <c r="E139" s="170" t="s">
        <v>49</v>
      </c>
      <c r="F139" s="162" t="s">
        <v>183</v>
      </c>
      <c r="G139" s="170" t="s">
        <v>80</v>
      </c>
      <c r="H139" s="134">
        <v>6900000</v>
      </c>
      <c r="I139" s="168">
        <v>0</v>
      </c>
      <c r="J139" s="168">
        <v>0</v>
      </c>
    </row>
    <row r="140" spans="1:10" ht="112.5">
      <c r="A140" s="30">
        <v>132</v>
      </c>
      <c r="B140" s="14" t="s">
        <v>185</v>
      </c>
      <c r="C140" s="169">
        <v>807</v>
      </c>
      <c r="D140" s="170" t="s">
        <v>76</v>
      </c>
      <c r="E140" s="170" t="s">
        <v>49</v>
      </c>
      <c r="F140" s="170" t="s">
        <v>186</v>
      </c>
      <c r="G140" s="170"/>
      <c r="H140" s="168">
        <f>SUM(H141)</f>
        <v>1725000</v>
      </c>
      <c r="I140" s="168">
        <f t="shared" ref="I140:J140" si="60">SUM(I141)</f>
        <v>0</v>
      </c>
      <c r="J140" s="168">
        <f t="shared" si="60"/>
        <v>0</v>
      </c>
    </row>
    <row r="141" spans="1:10" ht="33.75">
      <c r="A141" s="30">
        <v>133</v>
      </c>
      <c r="B141" s="14" t="s">
        <v>77</v>
      </c>
      <c r="C141" s="169">
        <v>807</v>
      </c>
      <c r="D141" s="170" t="s">
        <v>76</v>
      </c>
      <c r="E141" s="170" t="s">
        <v>49</v>
      </c>
      <c r="F141" s="170" t="s">
        <v>186</v>
      </c>
      <c r="G141" s="170" t="s">
        <v>78</v>
      </c>
      <c r="H141" s="168">
        <f>SUM(H142)</f>
        <v>1725000</v>
      </c>
      <c r="I141" s="168">
        <f t="shared" ref="I141:J141" si="61">SUM(I142)</f>
        <v>0</v>
      </c>
      <c r="J141" s="168">
        <f t="shared" si="61"/>
        <v>0</v>
      </c>
    </row>
    <row r="142" spans="1:10">
      <c r="A142" s="30">
        <v>134</v>
      </c>
      <c r="B142" s="14" t="s">
        <v>79</v>
      </c>
      <c r="C142" s="169">
        <v>807</v>
      </c>
      <c r="D142" s="170" t="s">
        <v>76</v>
      </c>
      <c r="E142" s="170" t="s">
        <v>49</v>
      </c>
      <c r="F142" s="162" t="s">
        <v>186</v>
      </c>
      <c r="G142" s="170" t="s">
        <v>80</v>
      </c>
      <c r="H142" s="134">
        <v>1725000</v>
      </c>
      <c r="I142" s="168">
        <v>0</v>
      </c>
      <c r="J142" s="168">
        <v>0</v>
      </c>
    </row>
    <row r="143" spans="1:10" ht="22.5">
      <c r="A143" s="30">
        <v>135</v>
      </c>
      <c r="B143" s="14" t="s">
        <v>110</v>
      </c>
      <c r="C143" s="45">
        <v>807</v>
      </c>
      <c r="D143" s="40" t="s">
        <v>76</v>
      </c>
      <c r="E143" s="40" t="s">
        <v>49</v>
      </c>
      <c r="F143" s="40" t="s">
        <v>139</v>
      </c>
      <c r="G143" s="40"/>
      <c r="H143" s="168">
        <f>SUM(H144)</f>
        <v>935824</v>
      </c>
      <c r="I143" s="78">
        <f t="shared" ref="I143:J143" si="62">SUM(I144)</f>
        <v>935824</v>
      </c>
      <c r="J143" s="78">
        <f t="shared" si="62"/>
        <v>935824</v>
      </c>
    </row>
    <row r="144" spans="1:10" ht="57" customHeight="1">
      <c r="A144" s="30">
        <v>136</v>
      </c>
      <c r="B144" s="14" t="s">
        <v>153</v>
      </c>
      <c r="C144" s="45">
        <v>807</v>
      </c>
      <c r="D144" s="40" t="s">
        <v>76</v>
      </c>
      <c r="E144" s="40" t="s">
        <v>49</v>
      </c>
      <c r="F144" s="40" t="s">
        <v>140</v>
      </c>
      <c r="G144" s="40"/>
      <c r="H144" s="78">
        <f>SUM(H145)</f>
        <v>935824</v>
      </c>
      <c r="I144" s="78">
        <f t="shared" ref="I144:J144" si="63">SUM(I145)</f>
        <v>935824</v>
      </c>
      <c r="J144" s="78">
        <f t="shared" si="63"/>
        <v>935824</v>
      </c>
    </row>
    <row r="145" spans="1:10">
      <c r="A145" s="30">
        <v>137</v>
      </c>
      <c r="B145" s="14" t="s">
        <v>81</v>
      </c>
      <c r="C145" s="45">
        <v>807</v>
      </c>
      <c r="D145" s="40" t="s">
        <v>76</v>
      </c>
      <c r="E145" s="40" t="s">
        <v>49</v>
      </c>
      <c r="F145" s="40" t="s">
        <v>140</v>
      </c>
      <c r="G145" s="40" t="s">
        <v>82</v>
      </c>
      <c r="H145" s="78">
        <f>SUM(H146)</f>
        <v>935824</v>
      </c>
      <c r="I145" s="78">
        <f t="shared" ref="I145:J145" si="64">SUM(I146)</f>
        <v>935824</v>
      </c>
      <c r="J145" s="78">
        <f t="shared" si="64"/>
        <v>935824</v>
      </c>
    </row>
    <row r="146" spans="1:10">
      <c r="A146" s="30">
        <v>138</v>
      </c>
      <c r="B146" s="14" t="s">
        <v>95</v>
      </c>
      <c r="C146" s="45">
        <v>807</v>
      </c>
      <c r="D146" s="40" t="s">
        <v>76</v>
      </c>
      <c r="E146" s="40" t="s">
        <v>49</v>
      </c>
      <c r="F146" s="40" t="s">
        <v>140</v>
      </c>
      <c r="G146" s="103" t="s">
        <v>156</v>
      </c>
      <c r="H146" s="78">
        <v>935824</v>
      </c>
      <c r="I146" s="78">
        <v>935824</v>
      </c>
      <c r="J146" s="78">
        <v>935824</v>
      </c>
    </row>
    <row r="147" spans="1:10">
      <c r="A147" s="30">
        <v>139</v>
      </c>
      <c r="B147" s="18" t="s">
        <v>38</v>
      </c>
      <c r="C147" s="42">
        <v>807</v>
      </c>
      <c r="D147" s="31"/>
      <c r="E147" s="31"/>
      <c r="F147" s="31"/>
      <c r="G147" s="31"/>
      <c r="H147" s="76">
        <v>0</v>
      </c>
      <c r="I147" s="76">
        <v>196423</v>
      </c>
      <c r="J147" s="76">
        <v>381227</v>
      </c>
    </row>
    <row r="148" spans="1:10">
      <c r="A148" s="30">
        <v>140</v>
      </c>
      <c r="B148" s="21" t="s">
        <v>83</v>
      </c>
      <c r="C148" s="91"/>
      <c r="D148" s="31"/>
      <c r="E148" s="31"/>
      <c r="F148" s="31"/>
      <c r="G148" s="31"/>
      <c r="H148" s="136">
        <f>SUM(H8)</f>
        <v>17451809.259999998</v>
      </c>
      <c r="I148" s="76">
        <f>SUM(I8+I147)</f>
        <v>8177763</v>
      </c>
      <c r="J148" s="76">
        <f>SUM(J8+J147)</f>
        <v>8124563</v>
      </c>
    </row>
  </sheetData>
  <mergeCells count="10">
    <mergeCell ref="H75:H76"/>
    <mergeCell ref="I75:I76"/>
    <mergeCell ref="J75:J76"/>
    <mergeCell ref="A75:A76"/>
    <mergeCell ref="B75:B76"/>
    <mergeCell ref="C75:C76"/>
    <mergeCell ref="E75:E76"/>
    <mergeCell ref="F75:F76"/>
    <mergeCell ref="G75:G76"/>
    <mergeCell ref="D75:D7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>
      <selection activeCell="O16" sqref="O16"/>
    </sheetView>
  </sheetViews>
  <sheetFormatPr defaultRowHeight="15"/>
  <cols>
    <col min="1" max="1" width="3.42578125" customWidth="1"/>
    <col min="2" max="2" width="30.42578125" customWidth="1"/>
    <col min="3" max="3" width="9.140625" customWidth="1"/>
    <col min="4" max="4" width="5.42578125" customWidth="1"/>
    <col min="5" max="5" width="9.140625" hidden="1" customWidth="1"/>
    <col min="6" max="6" width="6.28515625" customWidth="1"/>
    <col min="7" max="7" width="10.42578125" customWidth="1"/>
    <col min="8" max="9" width="8.7109375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84</v>
      </c>
    </row>
    <row r="2" spans="1:9">
      <c r="A2" s="99"/>
      <c r="B2" s="99"/>
      <c r="C2" s="100"/>
      <c r="D2" s="100"/>
      <c r="E2" s="100"/>
      <c r="F2" s="100"/>
      <c r="G2" s="100"/>
      <c r="H2" s="100"/>
      <c r="I2" s="100" t="s">
        <v>190</v>
      </c>
    </row>
    <row r="3" spans="1:9" s="72" customFormat="1">
      <c r="A3" s="25" t="s">
        <v>111</v>
      </c>
      <c r="B3" s="66"/>
      <c r="C3" s="66"/>
      <c r="D3" s="66"/>
      <c r="E3" s="66"/>
      <c r="F3" s="66"/>
    </row>
    <row r="4" spans="1:9" s="72" customFormat="1">
      <c r="A4" s="25" t="s">
        <v>85</v>
      </c>
      <c r="B4" s="66"/>
      <c r="C4" s="66"/>
      <c r="D4" s="66"/>
      <c r="E4" s="66"/>
      <c r="F4" s="66"/>
    </row>
    <row r="5" spans="1:9" s="72" customFormat="1">
      <c r="A5" s="25" t="s">
        <v>115</v>
      </c>
      <c r="B5" s="66"/>
      <c r="C5" s="66"/>
      <c r="D5" s="66"/>
      <c r="E5" s="66"/>
      <c r="F5" s="66"/>
    </row>
    <row r="6" spans="1:9" s="72" customFormat="1">
      <c r="A6" s="25"/>
      <c r="B6" s="66"/>
      <c r="C6" s="66"/>
      <c r="D6" s="66"/>
      <c r="E6" s="66"/>
      <c r="F6" s="66"/>
      <c r="I6" t="s">
        <v>3</v>
      </c>
    </row>
    <row r="7" spans="1:9" ht="76.5">
      <c r="A7" s="6" t="s">
        <v>41</v>
      </c>
      <c r="B7" s="68" t="s">
        <v>42</v>
      </c>
      <c r="C7" s="26" t="s">
        <v>46</v>
      </c>
      <c r="D7" s="206" t="s">
        <v>47</v>
      </c>
      <c r="E7" s="207"/>
      <c r="F7" s="26" t="s">
        <v>86</v>
      </c>
      <c r="G7" s="6" t="s">
        <v>7</v>
      </c>
      <c r="H7" s="6" t="s">
        <v>99</v>
      </c>
      <c r="I7" s="6" t="s">
        <v>113</v>
      </c>
    </row>
    <row r="8" spans="1:9">
      <c r="A8" s="6"/>
      <c r="B8" s="27">
        <v>1</v>
      </c>
      <c r="C8" s="27">
        <v>2</v>
      </c>
      <c r="D8" s="27">
        <v>6</v>
      </c>
      <c r="E8" s="27">
        <v>5</v>
      </c>
      <c r="F8" s="27">
        <v>4</v>
      </c>
      <c r="G8" s="27">
        <v>5</v>
      </c>
      <c r="H8" s="27">
        <v>6</v>
      </c>
      <c r="I8" s="27">
        <v>7</v>
      </c>
    </row>
    <row r="9" spans="1:9" ht="44.25" customHeight="1">
      <c r="A9" s="27">
        <v>1</v>
      </c>
      <c r="B9" s="28" t="s">
        <v>100</v>
      </c>
      <c r="C9" s="31" t="s">
        <v>119</v>
      </c>
      <c r="D9" s="206"/>
      <c r="E9" s="208"/>
      <c r="F9" s="26"/>
      <c r="G9" s="139">
        <f>SUM(G10+G37+G58+G89)</f>
        <v>1169114.26</v>
      </c>
      <c r="H9" s="81">
        <f>SUM(H10+H37+H58+H89)</f>
        <v>520992</v>
      </c>
      <c r="I9" s="81">
        <f>SUM(I10+I37+I58+I89)</f>
        <v>544261</v>
      </c>
    </row>
    <row r="10" spans="1:9" ht="22.5">
      <c r="A10" s="27">
        <v>2</v>
      </c>
      <c r="B10" s="14" t="s">
        <v>101</v>
      </c>
      <c r="C10" s="31" t="s">
        <v>124</v>
      </c>
      <c r="D10" s="204"/>
      <c r="E10" s="187"/>
      <c r="F10" s="26"/>
      <c r="G10" s="81">
        <f>SUM(G11+G16+G27+G32)</f>
        <v>558444</v>
      </c>
      <c r="H10" s="81">
        <f t="shared" ref="H10:I10" si="0">SUM(H11+H16+H27+H32)</f>
        <v>319761</v>
      </c>
      <c r="I10" s="81">
        <f t="shared" si="0"/>
        <v>337130</v>
      </c>
    </row>
    <row r="11" spans="1:9" ht="78.75" customHeight="1">
      <c r="A11" s="27">
        <v>3</v>
      </c>
      <c r="B11" s="14" t="s">
        <v>107</v>
      </c>
      <c r="C11" s="92" t="s">
        <v>135</v>
      </c>
      <c r="D11" s="209"/>
      <c r="E11" s="205"/>
      <c r="F11" s="26"/>
      <c r="G11" s="81">
        <f t="shared" ref="G11:I14" si="1">SUM(G12)</f>
        <v>336962</v>
      </c>
      <c r="H11" s="81">
        <f t="shared" si="1"/>
        <v>289461</v>
      </c>
      <c r="I11" s="81">
        <f t="shared" si="1"/>
        <v>306830</v>
      </c>
    </row>
    <row r="12" spans="1:9" ht="33.75">
      <c r="A12" s="27">
        <v>4</v>
      </c>
      <c r="B12" s="102" t="s">
        <v>151</v>
      </c>
      <c r="C12" s="92" t="s">
        <v>135</v>
      </c>
      <c r="D12" s="204" t="s">
        <v>62</v>
      </c>
      <c r="E12" s="187"/>
      <c r="F12" s="26"/>
      <c r="G12" s="81">
        <f t="shared" si="1"/>
        <v>336962</v>
      </c>
      <c r="H12" s="81">
        <f t="shared" si="1"/>
        <v>289461</v>
      </c>
      <c r="I12" s="81">
        <f t="shared" si="1"/>
        <v>306830</v>
      </c>
    </row>
    <row r="13" spans="1:9" ht="33.75">
      <c r="A13" s="27">
        <v>5</v>
      </c>
      <c r="B13" s="11" t="s">
        <v>63</v>
      </c>
      <c r="C13" s="92" t="s">
        <v>135</v>
      </c>
      <c r="D13" s="204" t="s">
        <v>64</v>
      </c>
      <c r="E13" s="187"/>
      <c r="F13" s="26"/>
      <c r="G13" s="81">
        <f t="shared" si="1"/>
        <v>336962</v>
      </c>
      <c r="H13" s="81">
        <f t="shared" si="1"/>
        <v>289461</v>
      </c>
      <c r="I13" s="81">
        <f t="shared" si="1"/>
        <v>306830</v>
      </c>
    </row>
    <row r="14" spans="1:9">
      <c r="A14" s="27">
        <v>6</v>
      </c>
      <c r="B14" s="6" t="s">
        <v>87</v>
      </c>
      <c r="C14" s="92" t="s">
        <v>135</v>
      </c>
      <c r="D14" s="204" t="s">
        <v>64</v>
      </c>
      <c r="E14" s="187"/>
      <c r="F14" s="31" t="s">
        <v>31</v>
      </c>
      <c r="G14" s="81">
        <f t="shared" si="1"/>
        <v>336962</v>
      </c>
      <c r="H14" s="81">
        <f t="shared" si="1"/>
        <v>289461</v>
      </c>
      <c r="I14" s="81">
        <f t="shared" si="1"/>
        <v>306830</v>
      </c>
    </row>
    <row r="15" spans="1:9">
      <c r="A15" s="27">
        <v>7</v>
      </c>
      <c r="B15" s="6" t="s">
        <v>32</v>
      </c>
      <c r="C15" s="92" t="s">
        <v>135</v>
      </c>
      <c r="D15" s="204" t="s">
        <v>64</v>
      </c>
      <c r="E15" s="187"/>
      <c r="F15" s="31" t="s">
        <v>33</v>
      </c>
      <c r="G15" s="165">
        <v>336962</v>
      </c>
      <c r="H15" s="81">
        <v>289461</v>
      </c>
      <c r="I15" s="81">
        <v>306830</v>
      </c>
    </row>
    <row r="16" spans="1:9" ht="90">
      <c r="A16" s="27">
        <v>8</v>
      </c>
      <c r="B16" s="67" t="s">
        <v>102</v>
      </c>
      <c r="C16" s="31" t="s">
        <v>125</v>
      </c>
      <c r="D16" s="209"/>
      <c r="E16" s="205"/>
      <c r="F16" s="26"/>
      <c r="G16" s="81">
        <f>SUM(G17+G23)</f>
        <v>199082</v>
      </c>
      <c r="H16" s="81">
        <f t="shared" ref="H16:I16" si="2">SUM(H17+H23)</f>
        <v>7900</v>
      </c>
      <c r="I16" s="81">
        <f t="shared" si="2"/>
        <v>7900</v>
      </c>
    </row>
    <row r="17" spans="1:9" ht="33.75">
      <c r="A17" s="27">
        <v>9</v>
      </c>
      <c r="B17" s="102" t="s">
        <v>151</v>
      </c>
      <c r="C17" s="31" t="s">
        <v>125</v>
      </c>
      <c r="D17" s="204" t="s">
        <v>62</v>
      </c>
      <c r="E17" s="187"/>
      <c r="F17" s="26"/>
      <c r="G17" s="81">
        <f t="shared" ref="G17:I21" si="3">SUM(G18)</f>
        <v>198382</v>
      </c>
      <c r="H17" s="81">
        <f t="shared" si="3"/>
        <v>7200</v>
      </c>
      <c r="I17" s="81">
        <f t="shared" si="3"/>
        <v>7200</v>
      </c>
    </row>
    <row r="18" spans="1:9" ht="33.75">
      <c r="A18" s="27">
        <v>10</v>
      </c>
      <c r="B18" s="11" t="s">
        <v>63</v>
      </c>
      <c r="C18" s="31" t="s">
        <v>125</v>
      </c>
      <c r="D18" s="204" t="s">
        <v>64</v>
      </c>
      <c r="E18" s="187"/>
      <c r="F18" s="26"/>
      <c r="G18" s="81">
        <f>SUM(G19+G21)</f>
        <v>198382</v>
      </c>
      <c r="H18" s="81">
        <f t="shared" ref="H18:I18" si="4">SUM(H19+H21)</f>
        <v>7200</v>
      </c>
      <c r="I18" s="81">
        <f t="shared" si="4"/>
        <v>7200</v>
      </c>
    </row>
    <row r="19" spans="1:9">
      <c r="A19" s="27">
        <v>11</v>
      </c>
      <c r="B19" s="11" t="s">
        <v>89</v>
      </c>
      <c r="C19" s="31" t="s">
        <v>125</v>
      </c>
      <c r="D19" s="52" t="s">
        <v>64</v>
      </c>
      <c r="E19" s="51"/>
      <c r="F19" s="31" t="s">
        <v>9</v>
      </c>
      <c r="G19" s="81">
        <f>SUM(G20)</f>
        <v>7042</v>
      </c>
      <c r="H19" s="81">
        <f t="shared" ref="H19:I19" si="5">SUM(H20)</f>
        <v>7200</v>
      </c>
      <c r="I19" s="81">
        <f t="shared" si="5"/>
        <v>7200</v>
      </c>
    </row>
    <row r="20" spans="1:9" ht="15" customHeight="1">
      <c r="A20" s="27">
        <v>12</v>
      </c>
      <c r="B20" s="11" t="s">
        <v>16</v>
      </c>
      <c r="C20" s="31" t="s">
        <v>125</v>
      </c>
      <c r="D20" s="52" t="s">
        <v>64</v>
      </c>
      <c r="E20" s="51"/>
      <c r="F20" s="31" t="s">
        <v>17</v>
      </c>
      <c r="G20" s="165">
        <v>7042</v>
      </c>
      <c r="H20" s="81">
        <v>7200</v>
      </c>
      <c r="I20" s="81">
        <v>7200</v>
      </c>
    </row>
    <row r="21" spans="1:9">
      <c r="A21" s="27">
        <v>13</v>
      </c>
      <c r="B21" s="6" t="s">
        <v>87</v>
      </c>
      <c r="C21" s="31" t="s">
        <v>125</v>
      </c>
      <c r="D21" s="204" t="s">
        <v>64</v>
      </c>
      <c r="E21" s="187"/>
      <c r="F21" s="31" t="s">
        <v>31</v>
      </c>
      <c r="G21" s="81">
        <f t="shared" si="3"/>
        <v>191340</v>
      </c>
      <c r="H21" s="81">
        <f t="shared" si="3"/>
        <v>0</v>
      </c>
      <c r="I21" s="81">
        <f t="shared" si="3"/>
        <v>0</v>
      </c>
    </row>
    <row r="22" spans="1:9">
      <c r="A22" s="27">
        <v>14</v>
      </c>
      <c r="B22" s="6" t="s">
        <v>32</v>
      </c>
      <c r="C22" s="31" t="s">
        <v>125</v>
      </c>
      <c r="D22" s="204" t="s">
        <v>64</v>
      </c>
      <c r="E22" s="187"/>
      <c r="F22" s="31" t="s">
        <v>33</v>
      </c>
      <c r="G22" s="137">
        <v>191340</v>
      </c>
      <c r="H22" s="81">
        <v>0</v>
      </c>
      <c r="I22" s="81">
        <v>0</v>
      </c>
    </row>
    <row r="23" spans="1:9">
      <c r="A23" s="27">
        <v>15</v>
      </c>
      <c r="B23" s="56" t="s">
        <v>69</v>
      </c>
      <c r="C23" s="31" t="s">
        <v>125</v>
      </c>
      <c r="D23" s="59" t="s">
        <v>70</v>
      </c>
      <c r="E23" s="55"/>
      <c r="F23" s="40"/>
      <c r="G23" s="81">
        <f>SUM(G24)</f>
        <v>700</v>
      </c>
      <c r="H23" s="81">
        <f t="shared" ref="H23:I23" si="6">SUM(H24)</f>
        <v>700</v>
      </c>
      <c r="I23" s="81">
        <f t="shared" si="6"/>
        <v>700</v>
      </c>
    </row>
    <row r="24" spans="1:9" ht="22.5">
      <c r="A24" s="27">
        <v>16</v>
      </c>
      <c r="B24" s="56" t="s">
        <v>96</v>
      </c>
      <c r="C24" s="31" t="s">
        <v>125</v>
      </c>
      <c r="D24" s="59" t="s">
        <v>71</v>
      </c>
      <c r="E24" s="55"/>
      <c r="F24" s="40"/>
      <c r="G24" s="81">
        <f>SUM(G25)</f>
        <v>700</v>
      </c>
      <c r="H24" s="81">
        <f t="shared" ref="H24:I24" si="7">SUM(H25)</f>
        <v>700</v>
      </c>
      <c r="I24" s="81">
        <f t="shared" si="7"/>
        <v>700</v>
      </c>
    </row>
    <row r="25" spans="1:9">
      <c r="A25" s="27">
        <v>17</v>
      </c>
      <c r="B25" s="11" t="s">
        <v>89</v>
      </c>
      <c r="C25" s="31" t="s">
        <v>125</v>
      </c>
      <c r="D25" s="59" t="s">
        <v>71</v>
      </c>
      <c r="E25" s="55"/>
      <c r="F25" s="40" t="s">
        <v>9</v>
      </c>
      <c r="G25" s="81">
        <f>SUM(G26)</f>
        <v>700</v>
      </c>
      <c r="H25" s="81">
        <f t="shared" ref="H25:I25" si="8">SUM(H26)</f>
        <v>700</v>
      </c>
      <c r="I25" s="81">
        <f t="shared" si="8"/>
        <v>700</v>
      </c>
    </row>
    <row r="26" spans="1:9" ht="16.5" customHeight="1">
      <c r="A26" s="27">
        <v>18</v>
      </c>
      <c r="B26" s="11" t="s">
        <v>16</v>
      </c>
      <c r="C26" s="31" t="s">
        <v>125</v>
      </c>
      <c r="D26" s="59" t="s">
        <v>71</v>
      </c>
      <c r="E26" s="55"/>
      <c r="F26" s="40" t="s">
        <v>17</v>
      </c>
      <c r="G26" s="81">
        <v>700</v>
      </c>
      <c r="H26" s="81">
        <v>700</v>
      </c>
      <c r="I26" s="81">
        <v>700</v>
      </c>
    </row>
    <row r="27" spans="1:9" ht="99.75" customHeight="1">
      <c r="A27" s="27">
        <v>19</v>
      </c>
      <c r="B27" s="98" t="s">
        <v>149</v>
      </c>
      <c r="C27" s="92" t="s">
        <v>126</v>
      </c>
      <c r="D27" s="204"/>
      <c r="E27" s="205"/>
      <c r="F27" s="40"/>
      <c r="G27" s="81">
        <f t="shared" ref="G27:I30" si="9">SUM(G28)</f>
        <v>2400</v>
      </c>
      <c r="H27" s="81">
        <f t="shared" si="9"/>
        <v>2400</v>
      </c>
      <c r="I27" s="81">
        <f t="shared" si="9"/>
        <v>2400</v>
      </c>
    </row>
    <row r="28" spans="1:9" ht="33.75">
      <c r="A28" s="27">
        <v>20</v>
      </c>
      <c r="B28" s="102" t="s">
        <v>151</v>
      </c>
      <c r="C28" s="92" t="s">
        <v>126</v>
      </c>
      <c r="D28" s="204" t="s">
        <v>62</v>
      </c>
      <c r="E28" s="205"/>
      <c r="F28" s="40"/>
      <c r="G28" s="81">
        <f t="shared" si="9"/>
        <v>2400</v>
      </c>
      <c r="H28" s="81">
        <f t="shared" si="9"/>
        <v>2400</v>
      </c>
      <c r="I28" s="81">
        <f t="shared" si="9"/>
        <v>2400</v>
      </c>
    </row>
    <row r="29" spans="1:9" ht="33.75">
      <c r="A29" s="27">
        <v>21</v>
      </c>
      <c r="B29" s="11" t="s">
        <v>63</v>
      </c>
      <c r="C29" s="92" t="s">
        <v>126</v>
      </c>
      <c r="D29" s="204" t="s">
        <v>64</v>
      </c>
      <c r="E29" s="205"/>
      <c r="F29" s="40"/>
      <c r="G29" s="81">
        <f t="shared" si="9"/>
        <v>2400</v>
      </c>
      <c r="H29" s="81">
        <f t="shared" si="9"/>
        <v>2400</v>
      </c>
      <c r="I29" s="81">
        <f t="shared" si="9"/>
        <v>2400</v>
      </c>
    </row>
    <row r="30" spans="1:9">
      <c r="A30" s="27">
        <v>22</v>
      </c>
      <c r="B30" s="11" t="s">
        <v>89</v>
      </c>
      <c r="C30" s="92" t="s">
        <v>126</v>
      </c>
      <c r="D30" s="204" t="s">
        <v>64</v>
      </c>
      <c r="E30" s="205"/>
      <c r="F30" s="40" t="s">
        <v>9</v>
      </c>
      <c r="G30" s="81">
        <f t="shared" si="9"/>
        <v>2400</v>
      </c>
      <c r="H30" s="81">
        <f t="shared" si="9"/>
        <v>2400</v>
      </c>
      <c r="I30" s="81">
        <f t="shared" si="9"/>
        <v>2400</v>
      </c>
    </row>
    <row r="31" spans="1:9" ht="14.25" customHeight="1">
      <c r="A31" s="27">
        <v>23</v>
      </c>
      <c r="B31" s="11" t="s">
        <v>16</v>
      </c>
      <c r="C31" s="92" t="s">
        <v>126</v>
      </c>
      <c r="D31" s="204" t="s">
        <v>64</v>
      </c>
      <c r="E31" s="205"/>
      <c r="F31" s="40" t="s">
        <v>17</v>
      </c>
      <c r="G31" s="81">
        <v>2400</v>
      </c>
      <c r="H31" s="81">
        <v>2400</v>
      </c>
      <c r="I31" s="81">
        <v>2400</v>
      </c>
    </row>
    <row r="32" spans="1:9" ht="90" customHeight="1">
      <c r="A32" s="27">
        <v>24</v>
      </c>
      <c r="B32" s="41" t="s">
        <v>150</v>
      </c>
      <c r="C32" s="95" t="s">
        <v>142</v>
      </c>
      <c r="D32" s="204"/>
      <c r="E32" s="205"/>
      <c r="F32" s="40"/>
      <c r="G32" s="81">
        <f t="shared" ref="G32:I35" si="10">SUM(G33)</f>
        <v>20000</v>
      </c>
      <c r="H32" s="81">
        <f t="shared" si="10"/>
        <v>20000</v>
      </c>
      <c r="I32" s="81">
        <f t="shared" si="10"/>
        <v>20000</v>
      </c>
    </row>
    <row r="33" spans="1:9" ht="33.75">
      <c r="A33" s="27">
        <v>25</v>
      </c>
      <c r="B33" s="102" t="s">
        <v>151</v>
      </c>
      <c r="C33" s="95" t="s">
        <v>142</v>
      </c>
      <c r="D33" s="204" t="s">
        <v>62</v>
      </c>
      <c r="E33" s="205"/>
      <c r="F33" s="40"/>
      <c r="G33" s="81">
        <f t="shared" si="10"/>
        <v>20000</v>
      </c>
      <c r="H33" s="81">
        <f t="shared" si="10"/>
        <v>20000</v>
      </c>
      <c r="I33" s="81">
        <f t="shared" si="10"/>
        <v>20000</v>
      </c>
    </row>
    <row r="34" spans="1:9" ht="33.75">
      <c r="A34" s="27">
        <v>26</v>
      </c>
      <c r="B34" s="11" t="s">
        <v>63</v>
      </c>
      <c r="C34" s="95" t="s">
        <v>142</v>
      </c>
      <c r="D34" s="204" t="s">
        <v>64</v>
      </c>
      <c r="E34" s="205"/>
      <c r="F34" s="40"/>
      <c r="G34" s="81">
        <f t="shared" si="10"/>
        <v>20000</v>
      </c>
      <c r="H34" s="81">
        <f t="shared" si="10"/>
        <v>20000</v>
      </c>
      <c r="I34" s="81">
        <f t="shared" si="10"/>
        <v>20000</v>
      </c>
    </row>
    <row r="35" spans="1:9">
      <c r="A35" s="27">
        <v>27</v>
      </c>
      <c r="B35" s="11" t="s">
        <v>89</v>
      </c>
      <c r="C35" s="95" t="s">
        <v>142</v>
      </c>
      <c r="D35" s="204" t="s">
        <v>64</v>
      </c>
      <c r="E35" s="205"/>
      <c r="F35" s="31" t="s">
        <v>9</v>
      </c>
      <c r="G35" s="81">
        <f t="shared" si="10"/>
        <v>20000</v>
      </c>
      <c r="H35" s="81">
        <f t="shared" si="10"/>
        <v>20000</v>
      </c>
      <c r="I35" s="81">
        <f t="shared" si="10"/>
        <v>20000</v>
      </c>
    </row>
    <row r="36" spans="1:9" ht="15" customHeight="1">
      <c r="A36" s="27">
        <v>28</v>
      </c>
      <c r="B36" s="11" t="s">
        <v>16</v>
      </c>
      <c r="C36" s="95" t="s">
        <v>142</v>
      </c>
      <c r="D36" s="204" t="s">
        <v>64</v>
      </c>
      <c r="E36" s="205"/>
      <c r="F36" s="31" t="s">
        <v>17</v>
      </c>
      <c r="G36" s="81">
        <v>20000</v>
      </c>
      <c r="H36" s="81">
        <v>20000</v>
      </c>
      <c r="I36" s="81">
        <v>20000</v>
      </c>
    </row>
    <row r="37" spans="1:9" ht="33.75">
      <c r="A37" s="27">
        <v>29</v>
      </c>
      <c r="B37" s="14" t="s">
        <v>144</v>
      </c>
      <c r="C37" s="92" t="s">
        <v>132</v>
      </c>
      <c r="D37" s="22"/>
      <c r="E37" s="43"/>
      <c r="F37" s="31"/>
      <c r="G37" s="81">
        <f>SUM(G38+G43+G48+G53)</f>
        <v>420700</v>
      </c>
      <c r="H37" s="81">
        <f t="shared" ref="H37:I37" si="11">SUM(H38+H43+H48)</f>
        <v>180900</v>
      </c>
      <c r="I37" s="81">
        <f t="shared" si="11"/>
        <v>186800</v>
      </c>
    </row>
    <row r="38" spans="1:9" ht="157.5">
      <c r="A38" s="27">
        <v>30</v>
      </c>
      <c r="B38" s="14" t="s">
        <v>164</v>
      </c>
      <c r="C38" s="131" t="s">
        <v>163</v>
      </c>
      <c r="D38" s="132"/>
      <c r="E38" s="125"/>
      <c r="F38" s="31"/>
      <c r="G38" s="81">
        <f>SUM(G39)</f>
        <v>1951</v>
      </c>
      <c r="H38" s="81">
        <f t="shared" ref="H38:I38" si="12">SUM(H39)</f>
        <v>0</v>
      </c>
      <c r="I38" s="81">
        <f t="shared" si="12"/>
        <v>0</v>
      </c>
    </row>
    <row r="39" spans="1:9" ht="33.75">
      <c r="A39" s="27">
        <v>31</v>
      </c>
      <c r="B39" s="127" t="s">
        <v>151</v>
      </c>
      <c r="C39" s="131" t="s">
        <v>163</v>
      </c>
      <c r="D39" s="132" t="s">
        <v>62</v>
      </c>
      <c r="E39" s="125"/>
      <c r="F39" s="31"/>
      <c r="G39" s="81">
        <f>SUM(G40)</f>
        <v>1951</v>
      </c>
      <c r="H39" s="81">
        <f t="shared" ref="H39:I39" si="13">SUM(H40)</f>
        <v>0</v>
      </c>
      <c r="I39" s="81">
        <f t="shared" si="13"/>
        <v>0</v>
      </c>
    </row>
    <row r="40" spans="1:9" ht="33.75">
      <c r="A40" s="27">
        <v>32</v>
      </c>
      <c r="B40" s="11" t="s">
        <v>63</v>
      </c>
      <c r="C40" s="131" t="s">
        <v>163</v>
      </c>
      <c r="D40" s="132" t="s">
        <v>64</v>
      </c>
      <c r="E40" s="125"/>
      <c r="F40" s="31"/>
      <c r="G40" s="81">
        <f>SUM(G41)</f>
        <v>1951</v>
      </c>
      <c r="H40" s="81">
        <f t="shared" ref="H40:I40" si="14">SUM(H41)</f>
        <v>0</v>
      </c>
      <c r="I40" s="81">
        <f t="shared" si="14"/>
        <v>0</v>
      </c>
    </row>
    <row r="41" spans="1:9">
      <c r="A41" s="27">
        <v>33</v>
      </c>
      <c r="B41" s="128" t="s">
        <v>88</v>
      </c>
      <c r="C41" s="131" t="s">
        <v>163</v>
      </c>
      <c r="D41" s="132" t="s">
        <v>64</v>
      </c>
      <c r="E41" s="125"/>
      <c r="F41" s="31" t="s">
        <v>27</v>
      </c>
      <c r="G41" s="81">
        <f>SUM(G42)</f>
        <v>1951</v>
      </c>
      <c r="H41" s="81">
        <f t="shared" ref="H41:I41" si="15">SUM(H42)</f>
        <v>0</v>
      </c>
      <c r="I41" s="81">
        <f t="shared" si="15"/>
        <v>0</v>
      </c>
    </row>
    <row r="42" spans="1:9" ht="22.5">
      <c r="A42" s="27">
        <v>34</v>
      </c>
      <c r="B42" s="128" t="s">
        <v>28</v>
      </c>
      <c r="C42" s="131" t="s">
        <v>163</v>
      </c>
      <c r="D42" s="132" t="s">
        <v>64</v>
      </c>
      <c r="E42" s="125"/>
      <c r="F42" s="31" t="s">
        <v>29</v>
      </c>
      <c r="G42" s="81">
        <v>1951</v>
      </c>
      <c r="H42" s="81">
        <v>0</v>
      </c>
      <c r="I42" s="81">
        <v>0</v>
      </c>
    </row>
    <row r="43" spans="1:9" ht="90.75" customHeight="1">
      <c r="A43" s="27">
        <v>35</v>
      </c>
      <c r="B43" s="14" t="s">
        <v>145</v>
      </c>
      <c r="C43" s="92" t="s">
        <v>133</v>
      </c>
      <c r="D43" s="22"/>
      <c r="E43" s="43"/>
      <c r="F43" s="31"/>
      <c r="G43" s="81">
        <f t="shared" ref="G43:I46" si="16">SUM(G44)</f>
        <v>191449</v>
      </c>
      <c r="H43" s="81">
        <f t="shared" si="16"/>
        <v>180900</v>
      </c>
      <c r="I43" s="81">
        <f t="shared" si="16"/>
        <v>186800</v>
      </c>
    </row>
    <row r="44" spans="1:9" ht="33.75">
      <c r="A44" s="27">
        <v>36</v>
      </c>
      <c r="B44" s="102" t="s">
        <v>151</v>
      </c>
      <c r="C44" s="92" t="s">
        <v>133</v>
      </c>
      <c r="D44" s="204" t="s">
        <v>62</v>
      </c>
      <c r="E44" s="205"/>
      <c r="F44" s="31"/>
      <c r="G44" s="81">
        <f t="shared" si="16"/>
        <v>191449</v>
      </c>
      <c r="H44" s="81">
        <f t="shared" si="16"/>
        <v>180900</v>
      </c>
      <c r="I44" s="81">
        <f t="shared" si="16"/>
        <v>186800</v>
      </c>
    </row>
    <row r="45" spans="1:9" ht="33.75">
      <c r="A45" s="27">
        <v>37</v>
      </c>
      <c r="B45" s="11" t="s">
        <v>63</v>
      </c>
      <c r="C45" s="92" t="s">
        <v>133</v>
      </c>
      <c r="D45" s="204" t="s">
        <v>64</v>
      </c>
      <c r="E45" s="205"/>
      <c r="F45" s="26"/>
      <c r="G45" s="81">
        <f t="shared" si="16"/>
        <v>191449</v>
      </c>
      <c r="H45" s="81">
        <f t="shared" si="16"/>
        <v>180900</v>
      </c>
      <c r="I45" s="81">
        <f t="shared" si="16"/>
        <v>186800</v>
      </c>
    </row>
    <row r="46" spans="1:9">
      <c r="A46" s="27">
        <v>38</v>
      </c>
      <c r="B46" s="35" t="s">
        <v>88</v>
      </c>
      <c r="C46" s="92" t="s">
        <v>133</v>
      </c>
      <c r="D46" s="204" t="s">
        <v>64</v>
      </c>
      <c r="E46" s="205"/>
      <c r="F46" s="31" t="s">
        <v>27</v>
      </c>
      <c r="G46" s="81">
        <f t="shared" si="16"/>
        <v>191449</v>
      </c>
      <c r="H46" s="81">
        <f t="shared" si="16"/>
        <v>180900</v>
      </c>
      <c r="I46" s="81">
        <f t="shared" si="16"/>
        <v>186800</v>
      </c>
    </row>
    <row r="47" spans="1:9" ht="22.5">
      <c r="A47" s="27">
        <v>39</v>
      </c>
      <c r="B47" s="35" t="s">
        <v>28</v>
      </c>
      <c r="C47" s="92" t="s">
        <v>133</v>
      </c>
      <c r="D47" s="204" t="s">
        <v>64</v>
      </c>
      <c r="E47" s="205"/>
      <c r="F47" s="31" t="s">
        <v>29</v>
      </c>
      <c r="G47" s="137">
        <v>191449</v>
      </c>
      <c r="H47" s="81">
        <v>180900</v>
      </c>
      <c r="I47" s="81">
        <v>186800</v>
      </c>
    </row>
    <row r="48" spans="1:9" ht="146.25" customHeight="1">
      <c r="A48" s="27">
        <v>40</v>
      </c>
      <c r="B48" s="97" t="s">
        <v>148</v>
      </c>
      <c r="C48" s="92" t="s">
        <v>134</v>
      </c>
      <c r="D48" s="64"/>
      <c r="E48" s="62"/>
      <c r="F48" s="31"/>
      <c r="G48" s="81">
        <f>SUM(G49)</f>
        <v>32200</v>
      </c>
      <c r="H48" s="81">
        <f t="shared" ref="H48:I48" si="17">SUM(H49)</f>
        <v>0</v>
      </c>
      <c r="I48" s="81">
        <f t="shared" si="17"/>
        <v>0</v>
      </c>
    </row>
    <row r="49" spans="1:9" ht="33.75">
      <c r="A49" s="27">
        <v>41</v>
      </c>
      <c r="B49" s="102" t="s">
        <v>151</v>
      </c>
      <c r="C49" s="92" t="s">
        <v>134</v>
      </c>
      <c r="D49" s="64" t="s">
        <v>62</v>
      </c>
      <c r="E49" s="62"/>
      <c r="F49" s="31"/>
      <c r="G49" s="81">
        <f>SUM(G50)</f>
        <v>32200</v>
      </c>
      <c r="H49" s="81">
        <f t="shared" ref="H49:I49" si="18">SUM(H50)</f>
        <v>0</v>
      </c>
      <c r="I49" s="81">
        <f t="shared" si="18"/>
        <v>0</v>
      </c>
    </row>
    <row r="50" spans="1:9" ht="33.75">
      <c r="A50" s="27">
        <v>42</v>
      </c>
      <c r="B50" s="11" t="s">
        <v>63</v>
      </c>
      <c r="C50" s="92" t="s">
        <v>134</v>
      </c>
      <c r="D50" s="64" t="s">
        <v>64</v>
      </c>
      <c r="E50" s="62"/>
      <c r="F50" s="31"/>
      <c r="G50" s="81">
        <f>SUM(G51)</f>
        <v>32200</v>
      </c>
      <c r="H50" s="81">
        <f t="shared" ref="H50:I50" si="19">SUM(H51)</f>
        <v>0</v>
      </c>
      <c r="I50" s="81">
        <f t="shared" si="19"/>
        <v>0</v>
      </c>
    </row>
    <row r="51" spans="1:9">
      <c r="A51" s="27">
        <v>43</v>
      </c>
      <c r="B51" s="63" t="s">
        <v>88</v>
      </c>
      <c r="C51" s="92" t="s">
        <v>134</v>
      </c>
      <c r="D51" s="64" t="s">
        <v>64</v>
      </c>
      <c r="E51" s="62"/>
      <c r="F51" s="31" t="s">
        <v>27</v>
      </c>
      <c r="G51" s="81">
        <f>SUM(G52)</f>
        <v>32200</v>
      </c>
      <c r="H51" s="81">
        <f t="shared" ref="H51:I51" si="20">SUM(H52)</f>
        <v>0</v>
      </c>
      <c r="I51" s="81">
        <f t="shared" si="20"/>
        <v>0</v>
      </c>
    </row>
    <row r="52" spans="1:9" ht="22.5">
      <c r="A52" s="27">
        <v>44</v>
      </c>
      <c r="B52" s="63" t="s">
        <v>28</v>
      </c>
      <c r="C52" s="92" t="s">
        <v>134</v>
      </c>
      <c r="D52" s="64" t="s">
        <v>64</v>
      </c>
      <c r="E52" s="62"/>
      <c r="F52" s="31" t="s">
        <v>29</v>
      </c>
      <c r="G52" s="137">
        <v>32200</v>
      </c>
      <c r="H52" s="81">
        <v>0</v>
      </c>
      <c r="I52" s="81">
        <v>0</v>
      </c>
    </row>
    <row r="53" spans="1:9" ht="156.75" customHeight="1">
      <c r="A53" s="27">
        <v>45</v>
      </c>
      <c r="B53" s="14" t="s">
        <v>166</v>
      </c>
      <c r="C53" s="131" t="s">
        <v>165</v>
      </c>
      <c r="D53" s="132"/>
      <c r="E53" s="133"/>
      <c r="F53" s="31"/>
      <c r="G53" s="81">
        <f>SUM(G54)</f>
        <v>195100</v>
      </c>
      <c r="H53" s="81">
        <f t="shared" ref="H53:I53" si="21">SUM(H54)</f>
        <v>0</v>
      </c>
      <c r="I53" s="81">
        <f t="shared" si="21"/>
        <v>0</v>
      </c>
    </row>
    <row r="54" spans="1:9" ht="33.75">
      <c r="A54" s="27">
        <v>46</v>
      </c>
      <c r="B54" s="127" t="s">
        <v>151</v>
      </c>
      <c r="C54" s="131" t="s">
        <v>165</v>
      </c>
      <c r="D54" s="132" t="s">
        <v>62</v>
      </c>
      <c r="E54" s="133"/>
      <c r="F54" s="31"/>
      <c r="G54" s="81">
        <f>SUM(G55)</f>
        <v>195100</v>
      </c>
      <c r="H54" s="81">
        <f t="shared" ref="H54:I54" si="22">SUM(H55)</f>
        <v>0</v>
      </c>
      <c r="I54" s="81">
        <f t="shared" si="22"/>
        <v>0</v>
      </c>
    </row>
    <row r="55" spans="1:9" ht="33.75">
      <c r="A55" s="27">
        <v>47</v>
      </c>
      <c r="B55" s="11" t="s">
        <v>63</v>
      </c>
      <c r="C55" s="131" t="s">
        <v>165</v>
      </c>
      <c r="D55" s="132" t="s">
        <v>64</v>
      </c>
      <c r="E55" s="133"/>
      <c r="F55" s="31"/>
      <c r="G55" s="81">
        <f>SUM(G56)</f>
        <v>195100</v>
      </c>
      <c r="H55" s="81">
        <f t="shared" ref="H55:I55" si="23">SUM(H56)</f>
        <v>0</v>
      </c>
      <c r="I55" s="81">
        <f t="shared" si="23"/>
        <v>0</v>
      </c>
    </row>
    <row r="56" spans="1:9">
      <c r="A56" s="27">
        <v>48</v>
      </c>
      <c r="B56" s="128" t="s">
        <v>88</v>
      </c>
      <c r="C56" s="131" t="s">
        <v>165</v>
      </c>
      <c r="D56" s="132" t="s">
        <v>64</v>
      </c>
      <c r="E56" s="133"/>
      <c r="F56" s="31" t="s">
        <v>27</v>
      </c>
      <c r="G56" s="81">
        <f>SUM(G57)</f>
        <v>195100</v>
      </c>
      <c r="H56" s="81">
        <f t="shared" ref="H56:I56" si="24">SUM(H57)</f>
        <v>0</v>
      </c>
      <c r="I56" s="81">
        <f t="shared" si="24"/>
        <v>0</v>
      </c>
    </row>
    <row r="57" spans="1:9" ht="22.5">
      <c r="A57" s="27">
        <v>49</v>
      </c>
      <c r="B57" s="128" t="s">
        <v>28</v>
      </c>
      <c r="C57" s="131" t="s">
        <v>165</v>
      </c>
      <c r="D57" s="132" t="s">
        <v>64</v>
      </c>
      <c r="E57" s="133"/>
      <c r="F57" s="31" t="s">
        <v>29</v>
      </c>
      <c r="G57" s="165">
        <v>195100</v>
      </c>
      <c r="H57" s="81">
        <v>0</v>
      </c>
      <c r="I57" s="81">
        <v>0</v>
      </c>
    </row>
    <row r="58" spans="1:9" ht="33.75">
      <c r="A58" s="27">
        <v>50</v>
      </c>
      <c r="B58" s="14" t="s">
        <v>103</v>
      </c>
      <c r="C58" s="92" t="s">
        <v>127</v>
      </c>
      <c r="D58" s="22"/>
      <c r="E58" s="43"/>
      <c r="F58" s="31"/>
      <c r="G58" s="81">
        <f>SUM(G59+G64+G69+G74+G79+G84)</f>
        <v>58679</v>
      </c>
      <c r="H58" s="81">
        <f t="shared" ref="H58:I58" si="25">SUM(H59+H64+H69+H74+H79+H84)</f>
        <v>17700</v>
      </c>
      <c r="I58" s="81">
        <f t="shared" si="25"/>
        <v>17700</v>
      </c>
    </row>
    <row r="59" spans="1:9" ht="105" customHeight="1">
      <c r="A59" s="27">
        <v>51</v>
      </c>
      <c r="B59" s="14" t="s">
        <v>104</v>
      </c>
      <c r="C59" s="85" t="s">
        <v>128</v>
      </c>
      <c r="D59" s="22"/>
      <c r="E59" s="44"/>
      <c r="F59" s="31"/>
      <c r="G59" s="81">
        <f>SUM(G60)</f>
        <v>13000</v>
      </c>
      <c r="H59" s="81">
        <f>SUM(H60)</f>
        <v>15000</v>
      </c>
      <c r="I59" s="81">
        <f>SUM(I60)</f>
        <v>15000</v>
      </c>
    </row>
    <row r="60" spans="1:9">
      <c r="A60" s="27">
        <v>52</v>
      </c>
      <c r="B60" s="35" t="s">
        <v>69</v>
      </c>
      <c r="C60" s="85" t="s">
        <v>128</v>
      </c>
      <c r="D60" s="204" t="s">
        <v>70</v>
      </c>
      <c r="E60" s="205"/>
      <c r="F60" s="31"/>
      <c r="G60" s="81">
        <f t="shared" ref="G60:I62" si="26">SUM(G61)</f>
        <v>13000</v>
      </c>
      <c r="H60" s="81">
        <f t="shared" si="26"/>
        <v>15000</v>
      </c>
      <c r="I60" s="81">
        <f t="shared" si="26"/>
        <v>15000</v>
      </c>
    </row>
    <row r="61" spans="1:9" ht="22.5">
      <c r="A61" s="27">
        <v>53</v>
      </c>
      <c r="B61" s="47" t="s">
        <v>96</v>
      </c>
      <c r="C61" s="85" t="s">
        <v>128</v>
      </c>
      <c r="D61" s="204" t="s">
        <v>71</v>
      </c>
      <c r="E61" s="205"/>
      <c r="F61" s="31"/>
      <c r="G61" s="81">
        <f t="shared" si="26"/>
        <v>13000</v>
      </c>
      <c r="H61" s="81">
        <f t="shared" si="26"/>
        <v>15000</v>
      </c>
      <c r="I61" s="81">
        <f t="shared" si="26"/>
        <v>15000</v>
      </c>
    </row>
    <row r="62" spans="1:9">
      <c r="A62" s="27">
        <v>54</v>
      </c>
      <c r="B62" s="35" t="s">
        <v>89</v>
      </c>
      <c r="C62" s="85" t="s">
        <v>128</v>
      </c>
      <c r="D62" s="204" t="s">
        <v>71</v>
      </c>
      <c r="E62" s="205"/>
      <c r="F62" s="31" t="s">
        <v>9</v>
      </c>
      <c r="G62" s="81">
        <f t="shared" si="26"/>
        <v>13000</v>
      </c>
      <c r="H62" s="81">
        <f t="shared" si="26"/>
        <v>15000</v>
      </c>
      <c r="I62" s="81">
        <f t="shared" si="26"/>
        <v>15000</v>
      </c>
    </row>
    <row r="63" spans="1:9" ht="22.5">
      <c r="A63" s="27">
        <v>55</v>
      </c>
      <c r="B63" s="35" t="s">
        <v>16</v>
      </c>
      <c r="C63" s="31" t="s">
        <v>128</v>
      </c>
      <c r="D63" s="204" t="s">
        <v>71</v>
      </c>
      <c r="E63" s="205"/>
      <c r="F63" s="31" t="s">
        <v>17</v>
      </c>
      <c r="G63" s="165">
        <v>13000</v>
      </c>
      <c r="H63" s="81">
        <v>15000</v>
      </c>
      <c r="I63" s="81">
        <v>15000</v>
      </c>
    </row>
    <row r="64" spans="1:9" ht="112.5">
      <c r="A64" s="27">
        <v>56</v>
      </c>
      <c r="B64" s="14" t="s">
        <v>105</v>
      </c>
      <c r="C64" s="92" t="s">
        <v>130</v>
      </c>
      <c r="D64" s="204"/>
      <c r="E64" s="205"/>
      <c r="F64" s="31"/>
      <c r="G64" s="81">
        <f t="shared" ref="G64:I67" si="27">SUM(G65)</f>
        <v>1200</v>
      </c>
      <c r="H64" s="81">
        <f t="shared" si="27"/>
        <v>1200</v>
      </c>
      <c r="I64" s="81">
        <f t="shared" si="27"/>
        <v>1200</v>
      </c>
    </row>
    <row r="65" spans="1:9" ht="33.75">
      <c r="A65" s="27">
        <v>57</v>
      </c>
      <c r="B65" s="102" t="s">
        <v>151</v>
      </c>
      <c r="C65" s="92" t="s">
        <v>130</v>
      </c>
      <c r="D65" s="204" t="s">
        <v>62</v>
      </c>
      <c r="E65" s="205"/>
      <c r="F65" s="31"/>
      <c r="G65" s="81">
        <f t="shared" si="27"/>
        <v>1200</v>
      </c>
      <c r="H65" s="81">
        <f t="shared" si="27"/>
        <v>1200</v>
      </c>
      <c r="I65" s="81">
        <f t="shared" si="27"/>
        <v>1200</v>
      </c>
    </row>
    <row r="66" spans="1:9" ht="33.75">
      <c r="A66" s="27">
        <v>58</v>
      </c>
      <c r="B66" s="11" t="s">
        <v>63</v>
      </c>
      <c r="C66" s="92" t="s">
        <v>130</v>
      </c>
      <c r="D66" s="204" t="s">
        <v>64</v>
      </c>
      <c r="E66" s="205"/>
      <c r="F66" s="31"/>
      <c r="G66" s="81">
        <f t="shared" si="27"/>
        <v>1200</v>
      </c>
      <c r="H66" s="81">
        <f t="shared" si="27"/>
        <v>1200</v>
      </c>
      <c r="I66" s="81">
        <f t="shared" si="27"/>
        <v>1200</v>
      </c>
    </row>
    <row r="67" spans="1:9" ht="22.5">
      <c r="A67" s="27">
        <v>59</v>
      </c>
      <c r="B67" s="35" t="s">
        <v>90</v>
      </c>
      <c r="C67" s="92" t="s">
        <v>130</v>
      </c>
      <c r="D67" s="204" t="s">
        <v>64</v>
      </c>
      <c r="E67" s="205"/>
      <c r="F67" s="31" t="s">
        <v>23</v>
      </c>
      <c r="G67" s="81">
        <f t="shared" si="27"/>
        <v>1200</v>
      </c>
      <c r="H67" s="81">
        <f t="shared" si="27"/>
        <v>1200</v>
      </c>
      <c r="I67" s="81">
        <f t="shared" si="27"/>
        <v>1200</v>
      </c>
    </row>
    <row r="68" spans="1:9" ht="45">
      <c r="A68" s="27">
        <v>60</v>
      </c>
      <c r="B68" s="35" t="s">
        <v>24</v>
      </c>
      <c r="C68" s="92" t="s">
        <v>130</v>
      </c>
      <c r="D68" s="204" t="s">
        <v>64</v>
      </c>
      <c r="E68" s="205"/>
      <c r="F68" s="31" t="s">
        <v>25</v>
      </c>
      <c r="G68" s="81">
        <v>1200</v>
      </c>
      <c r="H68" s="81">
        <v>1200</v>
      </c>
      <c r="I68" s="81">
        <v>1200</v>
      </c>
    </row>
    <row r="69" spans="1:9" ht="123.75" customHeight="1">
      <c r="A69" s="27">
        <v>61</v>
      </c>
      <c r="B69" s="14" t="s">
        <v>106</v>
      </c>
      <c r="C69" s="92" t="s">
        <v>131</v>
      </c>
      <c r="D69" s="204"/>
      <c r="E69" s="205"/>
      <c r="F69" s="31"/>
      <c r="G69" s="81">
        <f t="shared" ref="G69:I72" si="28">SUM(G70)</f>
        <v>1500</v>
      </c>
      <c r="H69" s="81">
        <f t="shared" si="28"/>
        <v>1500</v>
      </c>
      <c r="I69" s="81">
        <f t="shared" si="28"/>
        <v>1500</v>
      </c>
    </row>
    <row r="70" spans="1:9" ht="33.75">
      <c r="A70" s="27">
        <v>62</v>
      </c>
      <c r="B70" s="102" t="s">
        <v>151</v>
      </c>
      <c r="C70" s="92" t="s">
        <v>131</v>
      </c>
      <c r="D70" s="204" t="s">
        <v>62</v>
      </c>
      <c r="E70" s="205"/>
      <c r="F70" s="31"/>
      <c r="G70" s="81">
        <f t="shared" si="28"/>
        <v>1500</v>
      </c>
      <c r="H70" s="81">
        <f t="shared" si="28"/>
        <v>1500</v>
      </c>
      <c r="I70" s="81">
        <f t="shared" si="28"/>
        <v>1500</v>
      </c>
    </row>
    <row r="71" spans="1:9" ht="33.75">
      <c r="A71" s="27">
        <v>63</v>
      </c>
      <c r="B71" s="11" t="s">
        <v>63</v>
      </c>
      <c r="C71" s="92" t="s">
        <v>131</v>
      </c>
      <c r="D71" s="204" t="s">
        <v>64</v>
      </c>
      <c r="E71" s="205"/>
      <c r="F71" s="31"/>
      <c r="G71" s="81">
        <f t="shared" si="28"/>
        <v>1500</v>
      </c>
      <c r="H71" s="81">
        <f t="shared" si="28"/>
        <v>1500</v>
      </c>
      <c r="I71" s="81">
        <f t="shared" si="28"/>
        <v>1500</v>
      </c>
    </row>
    <row r="72" spans="1:9" ht="22.5">
      <c r="A72" s="27">
        <v>64</v>
      </c>
      <c r="B72" s="35" t="s">
        <v>90</v>
      </c>
      <c r="C72" s="92" t="s">
        <v>131</v>
      </c>
      <c r="D72" s="204" t="s">
        <v>64</v>
      </c>
      <c r="E72" s="205"/>
      <c r="F72" s="31" t="s">
        <v>23</v>
      </c>
      <c r="G72" s="81">
        <f t="shared" si="28"/>
        <v>1500</v>
      </c>
      <c r="H72" s="81">
        <f t="shared" si="28"/>
        <v>1500</v>
      </c>
      <c r="I72" s="81">
        <f t="shared" si="28"/>
        <v>1500</v>
      </c>
    </row>
    <row r="73" spans="1:9" ht="45">
      <c r="A73" s="27">
        <v>65</v>
      </c>
      <c r="B73" s="35" t="s">
        <v>24</v>
      </c>
      <c r="C73" s="92" t="s">
        <v>131</v>
      </c>
      <c r="D73" s="204" t="s">
        <v>64</v>
      </c>
      <c r="E73" s="205"/>
      <c r="F73" s="31" t="s">
        <v>25</v>
      </c>
      <c r="G73" s="81">
        <v>1500</v>
      </c>
      <c r="H73" s="81">
        <v>1500</v>
      </c>
      <c r="I73" s="81">
        <v>1500</v>
      </c>
    </row>
    <row r="74" spans="1:9" ht="101.25">
      <c r="A74" s="27">
        <v>66</v>
      </c>
      <c r="B74" s="113" t="s">
        <v>160</v>
      </c>
      <c r="C74" s="31" t="s">
        <v>159</v>
      </c>
      <c r="D74" s="114"/>
      <c r="E74" s="115"/>
      <c r="F74" s="31"/>
      <c r="G74" s="139">
        <f>SUM(G75)</f>
        <v>12551.05</v>
      </c>
      <c r="H74" s="81">
        <f t="shared" ref="H74:I74" si="29">SUM(H75)</f>
        <v>0</v>
      </c>
      <c r="I74" s="81">
        <f t="shared" si="29"/>
        <v>0</v>
      </c>
    </row>
    <row r="75" spans="1:9" ht="33.75">
      <c r="A75" s="27">
        <v>67</v>
      </c>
      <c r="B75" s="112" t="s">
        <v>151</v>
      </c>
      <c r="C75" s="31" t="s">
        <v>159</v>
      </c>
      <c r="D75" s="114" t="s">
        <v>62</v>
      </c>
      <c r="E75" s="115"/>
      <c r="F75" s="31"/>
      <c r="G75" s="139">
        <f>SUM(G76)</f>
        <v>12551.05</v>
      </c>
      <c r="H75" s="81">
        <f t="shared" ref="H75:I75" si="30">SUM(H76)</f>
        <v>0</v>
      </c>
      <c r="I75" s="81">
        <f t="shared" si="30"/>
        <v>0</v>
      </c>
    </row>
    <row r="76" spans="1:9" ht="33.75">
      <c r="A76" s="27">
        <v>68</v>
      </c>
      <c r="B76" s="11" t="s">
        <v>63</v>
      </c>
      <c r="C76" s="31" t="s">
        <v>159</v>
      </c>
      <c r="D76" s="114" t="s">
        <v>64</v>
      </c>
      <c r="E76" s="115"/>
      <c r="F76" s="31"/>
      <c r="G76" s="139">
        <f>SUM(G77)</f>
        <v>12551.05</v>
      </c>
      <c r="H76" s="81">
        <f t="shared" ref="H76:I76" si="31">SUM(H77)</f>
        <v>0</v>
      </c>
      <c r="I76" s="81">
        <f t="shared" si="31"/>
        <v>0</v>
      </c>
    </row>
    <row r="77" spans="1:9" ht="22.5">
      <c r="A77" s="27">
        <v>69</v>
      </c>
      <c r="B77" s="113" t="s">
        <v>90</v>
      </c>
      <c r="C77" s="31" t="s">
        <v>159</v>
      </c>
      <c r="D77" s="114" t="s">
        <v>64</v>
      </c>
      <c r="E77" s="115"/>
      <c r="F77" s="31" t="s">
        <v>23</v>
      </c>
      <c r="G77" s="139">
        <f>SUM(G78)</f>
        <v>12551.05</v>
      </c>
      <c r="H77" s="81">
        <f t="shared" ref="H77:I77" si="32">SUM(H78)</f>
        <v>0</v>
      </c>
      <c r="I77" s="81">
        <f t="shared" si="32"/>
        <v>0</v>
      </c>
    </row>
    <row r="78" spans="1:9">
      <c r="A78" s="27">
        <v>70</v>
      </c>
      <c r="B78" s="113" t="s">
        <v>161</v>
      </c>
      <c r="C78" s="31" t="s">
        <v>159</v>
      </c>
      <c r="D78" s="114" t="s">
        <v>64</v>
      </c>
      <c r="E78" s="115"/>
      <c r="F78" s="31" t="s">
        <v>162</v>
      </c>
      <c r="G78" s="166">
        <v>12551.05</v>
      </c>
      <c r="H78" s="81">
        <v>0</v>
      </c>
      <c r="I78" s="81">
        <v>0</v>
      </c>
    </row>
    <row r="79" spans="1:9" ht="101.25">
      <c r="A79" s="27">
        <v>71</v>
      </c>
      <c r="B79" s="152" t="s">
        <v>175</v>
      </c>
      <c r="C79" s="155" t="s">
        <v>173</v>
      </c>
      <c r="D79" s="157"/>
      <c r="E79" s="158"/>
      <c r="F79" s="31"/>
      <c r="G79" s="81">
        <f>SUM(G80)</f>
        <v>28979</v>
      </c>
      <c r="H79" s="81">
        <f t="shared" ref="H79:I82" si="33">SUM(H80)</f>
        <v>0</v>
      </c>
      <c r="I79" s="81">
        <f t="shared" si="33"/>
        <v>0</v>
      </c>
    </row>
    <row r="80" spans="1:9" ht="33.75">
      <c r="A80" s="27">
        <v>72</v>
      </c>
      <c r="B80" s="151" t="s">
        <v>151</v>
      </c>
      <c r="C80" s="155" t="s">
        <v>173</v>
      </c>
      <c r="D80" s="157" t="s">
        <v>62</v>
      </c>
      <c r="E80" s="158"/>
      <c r="F80" s="31"/>
      <c r="G80" s="81">
        <f>SUM(G81)</f>
        <v>28979</v>
      </c>
      <c r="H80" s="81">
        <f t="shared" si="33"/>
        <v>0</v>
      </c>
      <c r="I80" s="81">
        <f t="shared" si="33"/>
        <v>0</v>
      </c>
    </row>
    <row r="81" spans="1:9" ht="33.75">
      <c r="A81" s="27">
        <v>73</v>
      </c>
      <c r="B81" s="11" t="s">
        <v>63</v>
      </c>
      <c r="C81" s="155" t="s">
        <v>173</v>
      </c>
      <c r="D81" s="157" t="s">
        <v>64</v>
      </c>
      <c r="E81" s="158"/>
      <c r="F81" s="31"/>
      <c r="G81" s="81">
        <f>SUM(G82)</f>
        <v>28979</v>
      </c>
      <c r="H81" s="81">
        <f t="shared" si="33"/>
        <v>0</v>
      </c>
      <c r="I81" s="81">
        <f t="shared" si="33"/>
        <v>0</v>
      </c>
    </row>
    <row r="82" spans="1:9" ht="22.5">
      <c r="A82" s="27">
        <v>74</v>
      </c>
      <c r="B82" s="152" t="s">
        <v>90</v>
      </c>
      <c r="C82" s="155" t="s">
        <v>173</v>
      </c>
      <c r="D82" s="157" t="s">
        <v>64</v>
      </c>
      <c r="E82" s="158"/>
      <c r="F82" s="31" t="s">
        <v>23</v>
      </c>
      <c r="G82" s="81">
        <f>SUM(G83)</f>
        <v>28979</v>
      </c>
      <c r="H82" s="81">
        <f t="shared" si="33"/>
        <v>0</v>
      </c>
      <c r="I82" s="81">
        <f t="shared" si="33"/>
        <v>0</v>
      </c>
    </row>
    <row r="83" spans="1:9">
      <c r="A83" s="27">
        <v>75</v>
      </c>
      <c r="B83" s="152" t="s">
        <v>161</v>
      </c>
      <c r="C83" s="155" t="s">
        <v>173</v>
      </c>
      <c r="D83" s="157" t="s">
        <v>64</v>
      </c>
      <c r="E83" s="158"/>
      <c r="F83" s="31" t="s">
        <v>162</v>
      </c>
      <c r="G83" s="165">
        <v>28979</v>
      </c>
      <c r="H83" s="81">
        <v>0</v>
      </c>
      <c r="I83" s="81">
        <v>0</v>
      </c>
    </row>
    <row r="84" spans="1:9" ht="101.25" customHeight="1">
      <c r="A84" s="27">
        <v>76</v>
      </c>
      <c r="B84" s="152" t="s">
        <v>176</v>
      </c>
      <c r="C84" s="155" t="s">
        <v>174</v>
      </c>
      <c r="D84" s="157"/>
      <c r="E84" s="158"/>
      <c r="F84" s="31"/>
      <c r="G84" s="139">
        <f>SUM(G85)</f>
        <v>1448.95</v>
      </c>
      <c r="H84" s="81">
        <f t="shared" ref="H84:I87" si="34">SUM(H85)</f>
        <v>0</v>
      </c>
      <c r="I84" s="81">
        <f t="shared" si="34"/>
        <v>0</v>
      </c>
    </row>
    <row r="85" spans="1:9" ht="33.75">
      <c r="A85" s="27">
        <v>77</v>
      </c>
      <c r="B85" s="151" t="s">
        <v>151</v>
      </c>
      <c r="C85" s="155" t="s">
        <v>174</v>
      </c>
      <c r="D85" s="157" t="s">
        <v>62</v>
      </c>
      <c r="E85" s="158"/>
      <c r="F85" s="31"/>
      <c r="G85" s="139">
        <f>SUM(G86)</f>
        <v>1448.95</v>
      </c>
      <c r="H85" s="81">
        <f t="shared" si="34"/>
        <v>0</v>
      </c>
      <c r="I85" s="81">
        <f t="shared" si="34"/>
        <v>0</v>
      </c>
    </row>
    <row r="86" spans="1:9" ht="33.75">
      <c r="A86" s="27">
        <v>78</v>
      </c>
      <c r="B86" s="11" t="s">
        <v>63</v>
      </c>
      <c r="C86" s="155" t="s">
        <v>174</v>
      </c>
      <c r="D86" s="157" t="s">
        <v>64</v>
      </c>
      <c r="E86" s="158"/>
      <c r="F86" s="31"/>
      <c r="G86" s="139">
        <f>SUM(G87)</f>
        <v>1448.95</v>
      </c>
      <c r="H86" s="81">
        <f t="shared" si="34"/>
        <v>0</v>
      </c>
      <c r="I86" s="81">
        <f t="shared" si="34"/>
        <v>0</v>
      </c>
    </row>
    <row r="87" spans="1:9" ht="22.5">
      <c r="A87" s="27">
        <v>79</v>
      </c>
      <c r="B87" s="152" t="s">
        <v>90</v>
      </c>
      <c r="C87" s="155" t="s">
        <v>174</v>
      </c>
      <c r="D87" s="157" t="s">
        <v>64</v>
      </c>
      <c r="E87" s="158"/>
      <c r="F87" s="31" t="s">
        <v>23</v>
      </c>
      <c r="G87" s="139">
        <f>SUM(G88)</f>
        <v>1448.95</v>
      </c>
      <c r="H87" s="81">
        <f t="shared" si="34"/>
        <v>0</v>
      </c>
      <c r="I87" s="81">
        <f t="shared" si="34"/>
        <v>0</v>
      </c>
    </row>
    <row r="88" spans="1:9">
      <c r="A88" s="27">
        <v>80</v>
      </c>
      <c r="B88" s="152" t="s">
        <v>161</v>
      </c>
      <c r="C88" s="155" t="s">
        <v>174</v>
      </c>
      <c r="D88" s="157" t="s">
        <v>64</v>
      </c>
      <c r="E88" s="158"/>
      <c r="F88" s="31" t="s">
        <v>162</v>
      </c>
      <c r="G88" s="166">
        <v>1448.95</v>
      </c>
      <c r="H88" s="81">
        <v>0</v>
      </c>
      <c r="I88" s="81">
        <v>0</v>
      </c>
    </row>
    <row r="89" spans="1:9" ht="56.25">
      <c r="A89" s="27">
        <v>81</v>
      </c>
      <c r="B89" s="14" t="s">
        <v>147</v>
      </c>
      <c r="C89" s="85" t="s">
        <v>120</v>
      </c>
      <c r="D89" s="204"/>
      <c r="E89" s="187"/>
      <c r="F89" s="31"/>
      <c r="G89" s="139">
        <f>SUM(G90+G95+G100+G105)</f>
        <v>131291.26</v>
      </c>
      <c r="H89" s="139">
        <f t="shared" ref="H89:I89" si="35">SUM(H90+H95+H100+H105)</f>
        <v>2631</v>
      </c>
      <c r="I89" s="139">
        <f t="shared" si="35"/>
        <v>2631</v>
      </c>
    </row>
    <row r="90" spans="1:9" ht="135" customHeight="1">
      <c r="A90" s="27">
        <v>82</v>
      </c>
      <c r="B90" s="96" t="s">
        <v>146</v>
      </c>
      <c r="C90" s="85" t="s">
        <v>129</v>
      </c>
      <c r="D90" s="204"/>
      <c r="E90" s="187"/>
      <c r="F90" s="31"/>
      <c r="G90" s="81">
        <f t="shared" ref="G90:I93" si="36">SUM(G91)</f>
        <v>631</v>
      </c>
      <c r="H90" s="81">
        <f t="shared" si="36"/>
        <v>640</v>
      </c>
      <c r="I90" s="81">
        <f t="shared" si="36"/>
        <v>640</v>
      </c>
    </row>
    <row r="91" spans="1:9" ht="33.75">
      <c r="A91" s="27">
        <v>83</v>
      </c>
      <c r="B91" s="102" t="s">
        <v>151</v>
      </c>
      <c r="C91" s="85" t="s">
        <v>129</v>
      </c>
      <c r="D91" s="204" t="s">
        <v>62</v>
      </c>
      <c r="E91" s="187"/>
      <c r="F91" s="31"/>
      <c r="G91" s="81">
        <f t="shared" si="36"/>
        <v>631</v>
      </c>
      <c r="H91" s="81">
        <f t="shared" si="36"/>
        <v>640</v>
      </c>
      <c r="I91" s="81">
        <f t="shared" si="36"/>
        <v>640</v>
      </c>
    </row>
    <row r="92" spans="1:9" ht="33.75">
      <c r="A92" s="27">
        <v>84</v>
      </c>
      <c r="B92" s="11" t="s">
        <v>63</v>
      </c>
      <c r="C92" s="85" t="s">
        <v>129</v>
      </c>
      <c r="D92" s="204" t="s">
        <v>64</v>
      </c>
      <c r="E92" s="187"/>
      <c r="F92" s="31"/>
      <c r="G92" s="81">
        <f t="shared" si="36"/>
        <v>631</v>
      </c>
      <c r="H92" s="81">
        <f t="shared" si="36"/>
        <v>640</v>
      </c>
      <c r="I92" s="81">
        <f t="shared" si="36"/>
        <v>640</v>
      </c>
    </row>
    <row r="93" spans="1:9">
      <c r="A93" s="27">
        <v>85</v>
      </c>
      <c r="B93" s="35" t="s">
        <v>89</v>
      </c>
      <c r="C93" s="85" t="s">
        <v>129</v>
      </c>
      <c r="D93" s="204" t="s">
        <v>64</v>
      </c>
      <c r="E93" s="187"/>
      <c r="F93" s="31" t="s">
        <v>9</v>
      </c>
      <c r="G93" s="81">
        <f t="shared" si="36"/>
        <v>631</v>
      </c>
      <c r="H93" s="81">
        <f t="shared" si="36"/>
        <v>640</v>
      </c>
      <c r="I93" s="81">
        <f t="shared" si="36"/>
        <v>640</v>
      </c>
    </row>
    <row r="94" spans="1:9" ht="15.75" customHeight="1">
      <c r="A94" s="27">
        <v>86</v>
      </c>
      <c r="B94" s="35" t="s">
        <v>16</v>
      </c>
      <c r="C94" s="31" t="s">
        <v>129</v>
      </c>
      <c r="D94" s="204" t="s">
        <v>64</v>
      </c>
      <c r="E94" s="187"/>
      <c r="F94" s="31" t="s">
        <v>17</v>
      </c>
      <c r="G94" s="165">
        <v>631</v>
      </c>
      <c r="H94" s="81">
        <v>640</v>
      </c>
      <c r="I94" s="81">
        <v>640</v>
      </c>
    </row>
    <row r="95" spans="1:9" ht="113.25" customHeight="1">
      <c r="A95" s="27">
        <v>87</v>
      </c>
      <c r="B95" s="14" t="s">
        <v>155</v>
      </c>
      <c r="C95" s="92" t="s">
        <v>121</v>
      </c>
      <c r="D95" s="22"/>
      <c r="E95" s="44"/>
      <c r="F95" s="31"/>
      <c r="G95" s="81">
        <f t="shared" ref="G95:I98" si="37">SUM(G96)</f>
        <v>1991</v>
      </c>
      <c r="H95" s="81">
        <f t="shared" si="37"/>
        <v>1991</v>
      </c>
      <c r="I95" s="81">
        <f t="shared" si="37"/>
        <v>1991</v>
      </c>
    </row>
    <row r="96" spans="1:9">
      <c r="A96" s="27">
        <v>88</v>
      </c>
      <c r="B96" s="14" t="s">
        <v>81</v>
      </c>
      <c r="C96" s="92" t="s">
        <v>121</v>
      </c>
      <c r="D96" s="204" t="s">
        <v>82</v>
      </c>
      <c r="E96" s="187"/>
      <c r="F96" s="31"/>
      <c r="G96" s="81">
        <f t="shared" si="37"/>
        <v>1991</v>
      </c>
      <c r="H96" s="81">
        <f t="shared" si="37"/>
        <v>1991</v>
      </c>
      <c r="I96" s="81">
        <f t="shared" si="37"/>
        <v>1991</v>
      </c>
    </row>
    <row r="97" spans="1:9">
      <c r="A97" s="27">
        <v>89</v>
      </c>
      <c r="B97" s="14" t="s">
        <v>95</v>
      </c>
      <c r="C97" s="92" t="s">
        <v>121</v>
      </c>
      <c r="D97" s="204" t="s">
        <v>156</v>
      </c>
      <c r="E97" s="187"/>
      <c r="F97" s="31"/>
      <c r="G97" s="81">
        <f t="shared" si="37"/>
        <v>1991</v>
      </c>
      <c r="H97" s="81">
        <f t="shared" si="37"/>
        <v>1991</v>
      </c>
      <c r="I97" s="81">
        <f t="shared" si="37"/>
        <v>1991</v>
      </c>
    </row>
    <row r="98" spans="1:9">
      <c r="A98" s="27">
        <v>90</v>
      </c>
      <c r="B98" s="11" t="s">
        <v>89</v>
      </c>
      <c r="C98" s="92" t="s">
        <v>121</v>
      </c>
      <c r="D98" s="204" t="s">
        <v>156</v>
      </c>
      <c r="E98" s="187"/>
      <c r="F98" s="31" t="s">
        <v>9</v>
      </c>
      <c r="G98" s="81">
        <f t="shared" si="37"/>
        <v>1991</v>
      </c>
      <c r="H98" s="81">
        <f t="shared" si="37"/>
        <v>1991</v>
      </c>
      <c r="I98" s="81">
        <f t="shared" si="37"/>
        <v>1991</v>
      </c>
    </row>
    <row r="99" spans="1:9" ht="67.5">
      <c r="A99" s="27">
        <v>91</v>
      </c>
      <c r="B99" s="11" t="s">
        <v>12</v>
      </c>
      <c r="C99" s="92" t="s">
        <v>121</v>
      </c>
      <c r="D99" s="204" t="s">
        <v>156</v>
      </c>
      <c r="E99" s="187"/>
      <c r="F99" s="31" t="s">
        <v>13</v>
      </c>
      <c r="G99" s="81">
        <v>1991</v>
      </c>
      <c r="H99" s="81">
        <v>1991</v>
      </c>
      <c r="I99" s="81">
        <v>1991</v>
      </c>
    </row>
    <row r="100" spans="1:9" ht="111.75" customHeight="1">
      <c r="A100" s="27">
        <v>92</v>
      </c>
      <c r="B100" s="127" t="s">
        <v>168</v>
      </c>
      <c r="C100" s="131" t="s">
        <v>167</v>
      </c>
      <c r="D100" s="132"/>
      <c r="E100" s="125"/>
      <c r="F100" s="131"/>
      <c r="G100" s="139">
        <f>SUM(G101)</f>
        <v>110277.26</v>
      </c>
      <c r="H100" s="81">
        <f t="shared" ref="H100:I100" si="38">SUM(H101)</f>
        <v>0</v>
      </c>
      <c r="I100" s="81">
        <f t="shared" si="38"/>
        <v>0</v>
      </c>
    </row>
    <row r="101" spans="1:9" ht="33.75">
      <c r="A101" s="27">
        <v>93</v>
      </c>
      <c r="B101" s="127" t="s">
        <v>151</v>
      </c>
      <c r="C101" s="131" t="s">
        <v>167</v>
      </c>
      <c r="D101" s="132" t="s">
        <v>62</v>
      </c>
      <c r="E101" s="125"/>
      <c r="F101" s="131"/>
      <c r="G101" s="139">
        <f>SUM(G102)</f>
        <v>110277.26</v>
      </c>
      <c r="H101" s="81">
        <f t="shared" ref="H101:I101" si="39">SUM(H102)</f>
        <v>0</v>
      </c>
      <c r="I101" s="81">
        <f t="shared" si="39"/>
        <v>0</v>
      </c>
    </row>
    <row r="102" spans="1:9" ht="33.75">
      <c r="A102" s="27">
        <v>94</v>
      </c>
      <c r="B102" s="11" t="s">
        <v>63</v>
      </c>
      <c r="C102" s="131" t="s">
        <v>167</v>
      </c>
      <c r="D102" s="132" t="s">
        <v>64</v>
      </c>
      <c r="E102" s="125"/>
      <c r="F102" s="131"/>
      <c r="G102" s="139">
        <f>SUM(G103)</f>
        <v>110277.26</v>
      </c>
      <c r="H102" s="81">
        <f t="shared" ref="H102:I102" si="40">SUM(H103)</f>
        <v>0</v>
      </c>
      <c r="I102" s="81">
        <f t="shared" si="40"/>
        <v>0</v>
      </c>
    </row>
    <row r="103" spans="1:9">
      <c r="A103" s="27">
        <v>95</v>
      </c>
      <c r="B103" s="128" t="s">
        <v>89</v>
      </c>
      <c r="C103" s="131" t="s">
        <v>167</v>
      </c>
      <c r="D103" s="132" t="s">
        <v>64</v>
      </c>
      <c r="E103" s="125"/>
      <c r="F103" s="131" t="s">
        <v>9</v>
      </c>
      <c r="G103" s="139">
        <f>SUM(G104)</f>
        <v>110277.26</v>
      </c>
      <c r="H103" s="81">
        <f t="shared" ref="H103:I103" si="41">SUM(H104)</f>
        <v>0</v>
      </c>
      <c r="I103" s="81">
        <f t="shared" si="41"/>
        <v>0</v>
      </c>
    </row>
    <row r="104" spans="1:9" ht="15" customHeight="1">
      <c r="A104" s="27">
        <v>96</v>
      </c>
      <c r="B104" s="128" t="s">
        <v>16</v>
      </c>
      <c r="C104" s="131" t="s">
        <v>167</v>
      </c>
      <c r="D104" s="132" t="s">
        <v>64</v>
      </c>
      <c r="E104" s="125"/>
      <c r="F104" s="131" t="s">
        <v>17</v>
      </c>
      <c r="G104" s="166">
        <v>110277.26</v>
      </c>
      <c r="H104" s="81">
        <v>0</v>
      </c>
      <c r="I104" s="81">
        <v>0</v>
      </c>
    </row>
    <row r="105" spans="1:9" ht="135">
      <c r="A105" s="27">
        <v>97</v>
      </c>
      <c r="B105" s="127" t="s">
        <v>169</v>
      </c>
      <c r="C105" s="146" t="s">
        <v>171</v>
      </c>
      <c r="D105" s="132"/>
      <c r="E105" s="125"/>
      <c r="F105" s="131"/>
      <c r="G105" s="81">
        <f>SUM(G106)</f>
        <v>18392</v>
      </c>
      <c r="H105" s="81">
        <f t="shared" ref="H105:I105" si="42">SUM(H106)</f>
        <v>0</v>
      </c>
      <c r="I105" s="81">
        <f t="shared" si="42"/>
        <v>0</v>
      </c>
    </row>
    <row r="106" spans="1:9" ht="33.75">
      <c r="A106" s="27">
        <v>98</v>
      </c>
      <c r="B106" s="11" t="s">
        <v>151</v>
      </c>
      <c r="C106" s="146" t="s">
        <v>171</v>
      </c>
      <c r="D106" s="132" t="s">
        <v>62</v>
      </c>
      <c r="E106" s="125"/>
      <c r="F106" s="131"/>
      <c r="G106" s="81">
        <f>SUM(G107)</f>
        <v>18392</v>
      </c>
      <c r="H106" s="81">
        <f t="shared" ref="H106:I106" si="43">SUM(H107)</f>
        <v>0</v>
      </c>
      <c r="I106" s="81">
        <f t="shared" si="43"/>
        <v>0</v>
      </c>
    </row>
    <row r="107" spans="1:9" ht="33.75">
      <c r="A107" s="27">
        <v>99</v>
      </c>
      <c r="B107" s="11" t="s">
        <v>63</v>
      </c>
      <c r="C107" s="146" t="s">
        <v>171</v>
      </c>
      <c r="D107" s="132" t="s">
        <v>64</v>
      </c>
      <c r="E107" s="125"/>
      <c r="F107" s="131"/>
      <c r="G107" s="81">
        <f>SUM(G108)</f>
        <v>18392</v>
      </c>
      <c r="H107" s="81">
        <f t="shared" ref="H107:I107" si="44">SUM(H108)</f>
        <v>0</v>
      </c>
      <c r="I107" s="81">
        <f t="shared" si="44"/>
        <v>0</v>
      </c>
    </row>
    <row r="108" spans="1:9">
      <c r="A108" s="27">
        <v>100</v>
      </c>
      <c r="B108" s="128" t="s">
        <v>89</v>
      </c>
      <c r="C108" s="146" t="s">
        <v>171</v>
      </c>
      <c r="D108" s="132" t="s">
        <v>64</v>
      </c>
      <c r="E108" s="125"/>
      <c r="F108" s="131" t="s">
        <v>9</v>
      </c>
      <c r="G108" s="81">
        <f>SUM(G109)</f>
        <v>18392</v>
      </c>
      <c r="H108" s="81">
        <f t="shared" ref="H108:I108" si="45">SUM(H109)</f>
        <v>0</v>
      </c>
      <c r="I108" s="81">
        <f t="shared" si="45"/>
        <v>0</v>
      </c>
    </row>
    <row r="109" spans="1:9" ht="14.25" customHeight="1">
      <c r="A109" s="27">
        <v>101</v>
      </c>
      <c r="B109" s="128" t="s">
        <v>16</v>
      </c>
      <c r="C109" s="146" t="s">
        <v>171</v>
      </c>
      <c r="D109" s="132" t="s">
        <v>64</v>
      </c>
      <c r="E109" s="125"/>
      <c r="F109" s="131" t="s">
        <v>17</v>
      </c>
      <c r="G109" s="165">
        <v>18392</v>
      </c>
      <c r="H109" s="81">
        <v>0</v>
      </c>
      <c r="I109" s="81">
        <v>0</v>
      </c>
    </row>
    <row r="110" spans="1:9" ht="33.75">
      <c r="A110" s="30">
        <v>102</v>
      </c>
      <c r="B110" s="14" t="s">
        <v>108</v>
      </c>
      <c r="C110" s="92" t="s">
        <v>136</v>
      </c>
      <c r="D110" s="204"/>
      <c r="E110" s="187"/>
      <c r="F110" s="40"/>
      <c r="G110" s="82">
        <f>SUM(G111+G132)</f>
        <v>13166088</v>
      </c>
      <c r="H110" s="82">
        <f>SUM(H111+H132)</f>
        <v>4847908</v>
      </c>
      <c r="I110" s="82">
        <f>SUM(I111+I132)</f>
        <v>4733235</v>
      </c>
    </row>
    <row r="111" spans="1:9" ht="22.5">
      <c r="A111" s="30">
        <v>103</v>
      </c>
      <c r="B111" s="14" t="s">
        <v>109</v>
      </c>
      <c r="C111" s="92" t="s">
        <v>137</v>
      </c>
      <c r="D111" s="204"/>
      <c r="E111" s="187"/>
      <c r="F111" s="40"/>
      <c r="G111" s="82">
        <f>SUM(G112+G117+G122+G127)</f>
        <v>12230264</v>
      </c>
      <c r="H111" s="82">
        <f t="shared" ref="H111:I111" si="46">SUM(H112+H117)</f>
        <v>3912084</v>
      </c>
      <c r="I111" s="82">
        <f t="shared" si="46"/>
        <v>3797411</v>
      </c>
    </row>
    <row r="112" spans="1:9" ht="78" customHeight="1">
      <c r="A112" s="30">
        <v>104</v>
      </c>
      <c r="B112" s="14" t="s">
        <v>152</v>
      </c>
      <c r="C112" s="92" t="s">
        <v>138</v>
      </c>
      <c r="D112" s="204"/>
      <c r="E112" s="205"/>
      <c r="F112" s="40"/>
      <c r="G112" s="82">
        <f t="shared" ref="G112:I115" si="47">SUM(G113)</f>
        <v>3591766</v>
      </c>
      <c r="H112" s="82">
        <f t="shared" si="47"/>
        <v>3912084</v>
      </c>
      <c r="I112" s="82">
        <f t="shared" si="47"/>
        <v>3797411</v>
      </c>
    </row>
    <row r="113" spans="1:13" ht="33.75" customHeight="1">
      <c r="A113" s="30">
        <v>105</v>
      </c>
      <c r="B113" s="14" t="s">
        <v>77</v>
      </c>
      <c r="C113" s="92" t="s">
        <v>138</v>
      </c>
      <c r="D113" s="204" t="s">
        <v>78</v>
      </c>
      <c r="E113" s="205"/>
      <c r="F113" s="40"/>
      <c r="G113" s="82">
        <f t="shared" si="47"/>
        <v>3591766</v>
      </c>
      <c r="H113" s="82">
        <f t="shared" si="47"/>
        <v>3912084</v>
      </c>
      <c r="I113" s="82">
        <f t="shared" si="47"/>
        <v>3797411</v>
      </c>
      <c r="M113" t="s">
        <v>0</v>
      </c>
    </row>
    <row r="114" spans="1:13">
      <c r="A114" s="30">
        <v>106</v>
      </c>
      <c r="B114" s="14" t="s">
        <v>79</v>
      </c>
      <c r="C114" s="92" t="s">
        <v>138</v>
      </c>
      <c r="D114" s="204" t="s">
        <v>80</v>
      </c>
      <c r="E114" s="205"/>
      <c r="F114" s="40"/>
      <c r="G114" s="82">
        <f t="shared" si="47"/>
        <v>3591766</v>
      </c>
      <c r="H114" s="82">
        <f t="shared" si="47"/>
        <v>3912084</v>
      </c>
      <c r="I114" s="82">
        <f t="shared" si="47"/>
        <v>3797411</v>
      </c>
    </row>
    <row r="115" spans="1:13">
      <c r="A115" s="30">
        <v>107</v>
      </c>
      <c r="B115" s="14" t="s">
        <v>91</v>
      </c>
      <c r="C115" s="92" t="s">
        <v>138</v>
      </c>
      <c r="D115" s="204" t="s">
        <v>80</v>
      </c>
      <c r="E115" s="205"/>
      <c r="F115" s="40" t="s">
        <v>35</v>
      </c>
      <c r="G115" s="82">
        <f t="shared" si="47"/>
        <v>3591766</v>
      </c>
      <c r="H115" s="82">
        <f t="shared" si="47"/>
        <v>3912084</v>
      </c>
      <c r="I115" s="82">
        <f t="shared" si="47"/>
        <v>3797411</v>
      </c>
    </row>
    <row r="116" spans="1:13">
      <c r="A116" s="30">
        <v>108</v>
      </c>
      <c r="B116" s="14" t="s">
        <v>36</v>
      </c>
      <c r="C116" s="92" t="s">
        <v>138</v>
      </c>
      <c r="D116" s="204" t="s">
        <v>80</v>
      </c>
      <c r="E116" s="205"/>
      <c r="F116" s="40" t="s">
        <v>37</v>
      </c>
      <c r="G116" s="167">
        <v>3591766</v>
      </c>
      <c r="H116" s="82">
        <v>3912084</v>
      </c>
      <c r="I116" s="82">
        <v>3797411</v>
      </c>
    </row>
    <row r="117" spans="1:13" ht="111.75" customHeight="1">
      <c r="A117" s="30">
        <v>109</v>
      </c>
      <c r="B117" s="14" t="s">
        <v>178</v>
      </c>
      <c r="C117" s="156" t="s">
        <v>177</v>
      </c>
      <c r="D117" s="157"/>
      <c r="E117" s="158"/>
      <c r="F117" s="156"/>
      <c r="G117" s="82">
        <f>SUM(G118)</f>
        <v>13498</v>
      </c>
      <c r="H117" s="82">
        <f t="shared" ref="H117:I120" si="48">SUM(H118)</f>
        <v>0</v>
      </c>
      <c r="I117" s="82">
        <f t="shared" si="48"/>
        <v>0</v>
      </c>
    </row>
    <row r="118" spans="1:13" ht="32.25" customHeight="1">
      <c r="A118" s="30">
        <v>110</v>
      </c>
      <c r="B118" s="14" t="s">
        <v>77</v>
      </c>
      <c r="C118" s="156" t="s">
        <v>177</v>
      </c>
      <c r="D118" s="157" t="s">
        <v>78</v>
      </c>
      <c r="E118" s="158"/>
      <c r="F118" s="156"/>
      <c r="G118" s="82">
        <f>SUM(G119)</f>
        <v>13498</v>
      </c>
      <c r="H118" s="82">
        <f t="shared" si="48"/>
        <v>0</v>
      </c>
      <c r="I118" s="82">
        <f t="shared" si="48"/>
        <v>0</v>
      </c>
    </row>
    <row r="119" spans="1:13">
      <c r="A119" s="30">
        <v>111</v>
      </c>
      <c r="B119" s="14" t="s">
        <v>79</v>
      </c>
      <c r="C119" s="156" t="s">
        <v>177</v>
      </c>
      <c r="D119" s="157" t="s">
        <v>80</v>
      </c>
      <c r="E119" s="158"/>
      <c r="F119" s="156"/>
      <c r="G119" s="82">
        <f>SUM(G120)</f>
        <v>13498</v>
      </c>
      <c r="H119" s="82">
        <f t="shared" si="48"/>
        <v>0</v>
      </c>
      <c r="I119" s="82">
        <f t="shared" si="48"/>
        <v>0</v>
      </c>
    </row>
    <row r="120" spans="1:13">
      <c r="A120" s="30">
        <v>112</v>
      </c>
      <c r="B120" s="14" t="s">
        <v>91</v>
      </c>
      <c r="C120" s="156" t="s">
        <v>177</v>
      </c>
      <c r="D120" s="157" t="s">
        <v>80</v>
      </c>
      <c r="E120" s="158"/>
      <c r="F120" s="156" t="s">
        <v>35</v>
      </c>
      <c r="G120" s="82">
        <f>SUM(G121)</f>
        <v>13498</v>
      </c>
      <c r="H120" s="82">
        <f t="shared" si="48"/>
        <v>0</v>
      </c>
      <c r="I120" s="82">
        <f t="shared" si="48"/>
        <v>0</v>
      </c>
    </row>
    <row r="121" spans="1:13">
      <c r="A121" s="30">
        <v>113</v>
      </c>
      <c r="B121" s="14" t="s">
        <v>36</v>
      </c>
      <c r="C121" s="156" t="s">
        <v>177</v>
      </c>
      <c r="D121" s="157" t="s">
        <v>80</v>
      </c>
      <c r="E121" s="158"/>
      <c r="F121" s="156" t="s">
        <v>37</v>
      </c>
      <c r="G121" s="179">
        <v>13498</v>
      </c>
      <c r="H121" s="82">
        <v>0</v>
      </c>
      <c r="I121" s="82">
        <v>0</v>
      </c>
    </row>
    <row r="122" spans="1:13" ht="123.75">
      <c r="A122" s="30">
        <v>114</v>
      </c>
      <c r="B122" s="14" t="s">
        <v>184</v>
      </c>
      <c r="C122" s="170" t="s">
        <v>183</v>
      </c>
      <c r="D122" s="171"/>
      <c r="E122" s="172"/>
      <c r="F122" s="170"/>
      <c r="G122" s="82">
        <f>SUM(G123)</f>
        <v>6900000</v>
      </c>
      <c r="H122" s="82">
        <f t="shared" ref="H122:I122" si="49">SUM(H123)</f>
        <v>0</v>
      </c>
      <c r="I122" s="82">
        <f t="shared" si="49"/>
        <v>0</v>
      </c>
    </row>
    <row r="123" spans="1:13" ht="33.75" customHeight="1">
      <c r="A123" s="30">
        <v>115</v>
      </c>
      <c r="B123" s="14" t="s">
        <v>77</v>
      </c>
      <c r="C123" s="170" t="s">
        <v>183</v>
      </c>
      <c r="D123" s="171" t="s">
        <v>78</v>
      </c>
      <c r="E123" s="172"/>
      <c r="F123" s="170"/>
      <c r="G123" s="82">
        <f>SUM(G124)</f>
        <v>6900000</v>
      </c>
      <c r="H123" s="82">
        <f t="shared" ref="H123:I123" si="50">SUM(H124)</f>
        <v>0</v>
      </c>
      <c r="I123" s="82">
        <f t="shared" si="50"/>
        <v>0</v>
      </c>
    </row>
    <row r="124" spans="1:13">
      <c r="A124" s="30">
        <v>116</v>
      </c>
      <c r="B124" s="14" t="s">
        <v>79</v>
      </c>
      <c r="C124" s="170" t="s">
        <v>183</v>
      </c>
      <c r="D124" s="171" t="s">
        <v>80</v>
      </c>
      <c r="E124" s="172"/>
      <c r="F124" s="170"/>
      <c r="G124" s="82">
        <f>SUM(G125)</f>
        <v>6900000</v>
      </c>
      <c r="H124" s="82">
        <f t="shared" ref="H124:I124" si="51">SUM(H125)</f>
        <v>0</v>
      </c>
      <c r="I124" s="82">
        <f t="shared" si="51"/>
        <v>0</v>
      </c>
    </row>
    <row r="125" spans="1:13">
      <c r="A125" s="30">
        <v>117</v>
      </c>
      <c r="B125" s="14" t="s">
        <v>91</v>
      </c>
      <c r="C125" s="170" t="s">
        <v>183</v>
      </c>
      <c r="D125" s="171" t="s">
        <v>80</v>
      </c>
      <c r="E125" s="172"/>
      <c r="F125" s="170" t="s">
        <v>35</v>
      </c>
      <c r="G125" s="82">
        <f>SUM(G126)</f>
        <v>6900000</v>
      </c>
      <c r="H125" s="82">
        <f t="shared" ref="H125:I125" si="52">SUM(H126)</f>
        <v>0</v>
      </c>
      <c r="I125" s="82">
        <f t="shared" si="52"/>
        <v>0</v>
      </c>
    </row>
    <row r="126" spans="1:13">
      <c r="A126" s="30">
        <v>118</v>
      </c>
      <c r="B126" s="14" t="s">
        <v>36</v>
      </c>
      <c r="C126" s="170" t="s">
        <v>183</v>
      </c>
      <c r="D126" s="171" t="s">
        <v>80</v>
      </c>
      <c r="E126" s="172"/>
      <c r="F126" s="170" t="s">
        <v>37</v>
      </c>
      <c r="G126" s="167">
        <v>6900000</v>
      </c>
      <c r="H126" s="82">
        <v>0</v>
      </c>
      <c r="I126" s="82">
        <v>0</v>
      </c>
    </row>
    <row r="127" spans="1:13" ht="135">
      <c r="A127" s="30">
        <v>119</v>
      </c>
      <c r="B127" s="14" t="s">
        <v>187</v>
      </c>
      <c r="C127" s="170" t="s">
        <v>186</v>
      </c>
      <c r="D127" s="171"/>
      <c r="E127" s="172"/>
      <c r="F127" s="170"/>
      <c r="G127" s="82">
        <f>SUM(G128)</f>
        <v>1725000</v>
      </c>
      <c r="H127" s="82">
        <f t="shared" ref="H127:I127" si="53">SUM(H128)</f>
        <v>0</v>
      </c>
      <c r="I127" s="82">
        <f t="shared" si="53"/>
        <v>0</v>
      </c>
    </row>
    <row r="128" spans="1:13" ht="33.75" customHeight="1">
      <c r="A128" s="30">
        <v>120</v>
      </c>
      <c r="B128" s="14" t="s">
        <v>77</v>
      </c>
      <c r="C128" s="170" t="s">
        <v>186</v>
      </c>
      <c r="D128" s="171" t="s">
        <v>78</v>
      </c>
      <c r="E128" s="172"/>
      <c r="F128" s="170"/>
      <c r="G128" s="82">
        <f>SUM(G129)</f>
        <v>1725000</v>
      </c>
      <c r="H128" s="82">
        <f t="shared" ref="H128:I128" si="54">SUM(H129)</f>
        <v>0</v>
      </c>
      <c r="I128" s="82">
        <f t="shared" si="54"/>
        <v>0</v>
      </c>
    </row>
    <row r="129" spans="1:9">
      <c r="A129" s="30">
        <v>121</v>
      </c>
      <c r="B129" s="14" t="s">
        <v>79</v>
      </c>
      <c r="C129" s="170" t="s">
        <v>186</v>
      </c>
      <c r="D129" s="171" t="s">
        <v>80</v>
      </c>
      <c r="E129" s="172"/>
      <c r="F129" s="170"/>
      <c r="G129" s="82">
        <f>SUM(G130)</f>
        <v>1725000</v>
      </c>
      <c r="H129" s="82">
        <f t="shared" ref="H129:I129" si="55">SUM(H130)</f>
        <v>0</v>
      </c>
      <c r="I129" s="82">
        <f t="shared" si="55"/>
        <v>0</v>
      </c>
    </row>
    <row r="130" spans="1:9">
      <c r="A130" s="30">
        <v>122</v>
      </c>
      <c r="B130" s="14" t="s">
        <v>91</v>
      </c>
      <c r="C130" s="170" t="s">
        <v>186</v>
      </c>
      <c r="D130" s="171" t="s">
        <v>80</v>
      </c>
      <c r="E130" s="172"/>
      <c r="F130" s="170" t="s">
        <v>35</v>
      </c>
      <c r="G130" s="82">
        <f>SUM(G131)</f>
        <v>1725000</v>
      </c>
      <c r="H130" s="82">
        <f t="shared" ref="H130:I130" si="56">SUM(H131)</f>
        <v>0</v>
      </c>
      <c r="I130" s="82">
        <f t="shared" si="56"/>
        <v>0</v>
      </c>
    </row>
    <row r="131" spans="1:9">
      <c r="A131" s="30">
        <v>123</v>
      </c>
      <c r="B131" s="14" t="s">
        <v>36</v>
      </c>
      <c r="C131" s="170" t="s">
        <v>186</v>
      </c>
      <c r="D131" s="171" t="s">
        <v>80</v>
      </c>
      <c r="E131" s="172"/>
      <c r="F131" s="170" t="s">
        <v>37</v>
      </c>
      <c r="G131" s="167">
        <v>1725000</v>
      </c>
      <c r="H131" s="82">
        <v>0</v>
      </c>
      <c r="I131" s="82">
        <v>0</v>
      </c>
    </row>
    <row r="132" spans="1:9" ht="22.5">
      <c r="A132" s="30">
        <v>124</v>
      </c>
      <c r="B132" s="14" t="s">
        <v>110</v>
      </c>
      <c r="C132" s="92" t="s">
        <v>139</v>
      </c>
      <c r="D132" s="204"/>
      <c r="E132" s="187"/>
      <c r="F132" s="40"/>
      <c r="G132" s="82">
        <f t="shared" ref="G132:I136" si="57">SUM(G133)</f>
        <v>935824</v>
      </c>
      <c r="H132" s="82">
        <f t="shared" si="57"/>
        <v>935824</v>
      </c>
      <c r="I132" s="82">
        <f t="shared" si="57"/>
        <v>935824</v>
      </c>
    </row>
    <row r="133" spans="1:9" ht="78" customHeight="1">
      <c r="A133" s="30">
        <v>125</v>
      </c>
      <c r="B133" s="14" t="s">
        <v>153</v>
      </c>
      <c r="C133" s="92" t="s">
        <v>140</v>
      </c>
      <c r="D133" s="204"/>
      <c r="E133" s="205"/>
      <c r="F133" s="40"/>
      <c r="G133" s="82">
        <f t="shared" si="57"/>
        <v>935824</v>
      </c>
      <c r="H133" s="82">
        <f t="shared" si="57"/>
        <v>935824</v>
      </c>
      <c r="I133" s="82">
        <f t="shared" si="57"/>
        <v>935824</v>
      </c>
    </row>
    <row r="134" spans="1:9">
      <c r="A134" s="30">
        <v>126</v>
      </c>
      <c r="B134" s="14" t="s">
        <v>81</v>
      </c>
      <c r="C134" s="92" t="s">
        <v>140</v>
      </c>
      <c r="D134" s="204" t="s">
        <v>82</v>
      </c>
      <c r="E134" s="205"/>
      <c r="F134" s="40"/>
      <c r="G134" s="82">
        <f t="shared" si="57"/>
        <v>935824</v>
      </c>
      <c r="H134" s="82">
        <f t="shared" si="57"/>
        <v>935824</v>
      </c>
      <c r="I134" s="82">
        <f t="shared" si="57"/>
        <v>935824</v>
      </c>
    </row>
    <row r="135" spans="1:9">
      <c r="A135" s="30">
        <v>127</v>
      </c>
      <c r="B135" s="14" t="s">
        <v>95</v>
      </c>
      <c r="C135" s="92" t="s">
        <v>140</v>
      </c>
      <c r="D135" s="204" t="s">
        <v>156</v>
      </c>
      <c r="E135" s="205"/>
      <c r="F135" s="31"/>
      <c r="G135" s="82">
        <f t="shared" si="57"/>
        <v>935824</v>
      </c>
      <c r="H135" s="82">
        <f t="shared" si="57"/>
        <v>935824</v>
      </c>
      <c r="I135" s="82">
        <f t="shared" si="57"/>
        <v>935824</v>
      </c>
    </row>
    <row r="136" spans="1:9">
      <c r="A136" s="30">
        <v>128</v>
      </c>
      <c r="B136" s="14" t="s">
        <v>91</v>
      </c>
      <c r="C136" s="92" t="s">
        <v>140</v>
      </c>
      <c r="D136" s="204" t="s">
        <v>156</v>
      </c>
      <c r="E136" s="205"/>
      <c r="F136" s="31" t="s">
        <v>35</v>
      </c>
      <c r="G136" s="82">
        <f t="shared" si="57"/>
        <v>935824</v>
      </c>
      <c r="H136" s="82">
        <f t="shared" si="57"/>
        <v>935824</v>
      </c>
      <c r="I136" s="82">
        <f t="shared" si="57"/>
        <v>935824</v>
      </c>
    </row>
    <row r="137" spans="1:9">
      <c r="A137" s="30">
        <v>129</v>
      </c>
      <c r="B137" s="14" t="s">
        <v>36</v>
      </c>
      <c r="C137" s="92" t="s">
        <v>140</v>
      </c>
      <c r="D137" s="204" t="s">
        <v>156</v>
      </c>
      <c r="E137" s="205"/>
      <c r="F137" s="31" t="s">
        <v>37</v>
      </c>
      <c r="G137" s="82">
        <v>935824</v>
      </c>
      <c r="H137" s="82">
        <v>935824</v>
      </c>
      <c r="I137" s="82">
        <v>935824</v>
      </c>
    </row>
    <row r="138" spans="1:9" ht="22.5">
      <c r="A138" s="30">
        <v>130</v>
      </c>
      <c r="B138" s="14" t="s">
        <v>52</v>
      </c>
      <c r="C138" s="31" t="s">
        <v>118</v>
      </c>
      <c r="D138" s="22"/>
      <c r="E138" s="43"/>
      <c r="F138" s="31"/>
      <c r="G138" s="82">
        <f>SUM(G139)</f>
        <v>3116607</v>
      </c>
      <c r="H138" s="82">
        <f>SUM(H139)</f>
        <v>2612440</v>
      </c>
      <c r="I138" s="82">
        <f>SUM(I139)</f>
        <v>2465840</v>
      </c>
    </row>
    <row r="139" spans="1:9" ht="22.5">
      <c r="A139" s="30">
        <v>131</v>
      </c>
      <c r="B139" s="14" t="s">
        <v>53</v>
      </c>
      <c r="C139" s="31" t="s">
        <v>117</v>
      </c>
      <c r="D139" s="22"/>
      <c r="E139" s="43"/>
      <c r="F139" s="31"/>
      <c r="G139" s="82">
        <f>SUM(G140+G145+G154+G159+G164+G173)</f>
        <v>3116607</v>
      </c>
      <c r="H139" s="82">
        <f t="shared" ref="H139:I139" si="58">SUM(H140+H145+H159+H164+H173)</f>
        <v>2612440</v>
      </c>
      <c r="I139" s="82">
        <f t="shared" si="58"/>
        <v>2465840</v>
      </c>
    </row>
    <row r="140" spans="1:9" ht="45">
      <c r="A140" s="30">
        <v>132</v>
      </c>
      <c r="B140" s="11" t="s">
        <v>54</v>
      </c>
      <c r="C140" s="31" t="s">
        <v>116</v>
      </c>
      <c r="D140" s="22"/>
      <c r="E140" s="43"/>
      <c r="F140" s="31"/>
      <c r="G140" s="82">
        <f t="shared" ref="G140:I143" si="59">SUM(G141)</f>
        <v>490169</v>
      </c>
      <c r="H140" s="82">
        <f t="shared" si="59"/>
        <v>490169</v>
      </c>
      <c r="I140" s="82">
        <f t="shared" si="59"/>
        <v>490169</v>
      </c>
    </row>
    <row r="141" spans="1:9" ht="78.75">
      <c r="A141" s="30">
        <v>133</v>
      </c>
      <c r="B141" s="11" t="s">
        <v>55</v>
      </c>
      <c r="C141" s="31" t="s">
        <v>116</v>
      </c>
      <c r="D141" s="204" t="s">
        <v>56</v>
      </c>
      <c r="E141" s="205"/>
      <c r="F141" s="31"/>
      <c r="G141" s="82">
        <f t="shared" si="59"/>
        <v>490169</v>
      </c>
      <c r="H141" s="82">
        <f t="shared" si="59"/>
        <v>490169</v>
      </c>
      <c r="I141" s="82">
        <f t="shared" si="59"/>
        <v>490169</v>
      </c>
    </row>
    <row r="142" spans="1:9" ht="33.75">
      <c r="A142" s="30">
        <v>134</v>
      </c>
      <c r="B142" s="11" t="s">
        <v>57</v>
      </c>
      <c r="C142" s="31" t="s">
        <v>116</v>
      </c>
      <c r="D142" s="204" t="s">
        <v>58</v>
      </c>
      <c r="E142" s="205"/>
      <c r="F142" s="31"/>
      <c r="G142" s="82">
        <f t="shared" si="59"/>
        <v>490169</v>
      </c>
      <c r="H142" s="82">
        <f t="shared" si="59"/>
        <v>490169</v>
      </c>
      <c r="I142" s="82">
        <f t="shared" si="59"/>
        <v>490169</v>
      </c>
    </row>
    <row r="143" spans="1:9">
      <c r="A143" s="30">
        <v>135</v>
      </c>
      <c r="B143" s="11" t="s">
        <v>89</v>
      </c>
      <c r="C143" s="31" t="s">
        <v>116</v>
      </c>
      <c r="D143" s="204" t="s">
        <v>58</v>
      </c>
      <c r="E143" s="205"/>
      <c r="F143" s="31" t="s">
        <v>9</v>
      </c>
      <c r="G143" s="82">
        <f t="shared" si="59"/>
        <v>490169</v>
      </c>
      <c r="H143" s="82">
        <f t="shared" si="59"/>
        <v>490169</v>
      </c>
      <c r="I143" s="82">
        <f t="shared" si="59"/>
        <v>490169</v>
      </c>
    </row>
    <row r="144" spans="1:9" ht="45">
      <c r="A144" s="30">
        <v>136</v>
      </c>
      <c r="B144" s="11" t="s">
        <v>92</v>
      </c>
      <c r="C144" s="31" t="s">
        <v>116</v>
      </c>
      <c r="D144" s="204" t="s">
        <v>58</v>
      </c>
      <c r="E144" s="205"/>
      <c r="F144" s="31" t="s">
        <v>11</v>
      </c>
      <c r="G144" s="82">
        <v>490169</v>
      </c>
      <c r="H144" s="82">
        <v>490169</v>
      </c>
      <c r="I144" s="82">
        <v>490169</v>
      </c>
    </row>
    <row r="145" spans="1:9" ht="56.25">
      <c r="A145" s="30">
        <v>137</v>
      </c>
      <c r="B145" s="11" t="s">
        <v>61</v>
      </c>
      <c r="C145" s="31" t="s">
        <v>122</v>
      </c>
      <c r="D145" s="204"/>
      <c r="E145" s="187"/>
      <c r="F145" s="31"/>
      <c r="G145" s="83">
        <f>SUM(G146+G150)</f>
        <v>2329438</v>
      </c>
      <c r="H145" s="83">
        <f>SUM(H146+H150)</f>
        <v>2003471</v>
      </c>
      <c r="I145" s="83">
        <f>SUM(I146+I150)</f>
        <v>1951871</v>
      </c>
    </row>
    <row r="146" spans="1:9" ht="78.75">
      <c r="A146" s="30">
        <v>138</v>
      </c>
      <c r="B146" s="11" t="s">
        <v>55</v>
      </c>
      <c r="C146" s="31" t="s">
        <v>122</v>
      </c>
      <c r="D146" s="204" t="s">
        <v>56</v>
      </c>
      <c r="E146" s="187"/>
      <c r="F146" s="31"/>
      <c r="G146" s="83">
        <f t="shared" ref="G146:I148" si="60">SUM(G147)</f>
        <v>1416611</v>
      </c>
      <c r="H146" s="83">
        <f t="shared" si="60"/>
        <v>1313337</v>
      </c>
      <c r="I146" s="83">
        <f t="shared" si="60"/>
        <v>1313337</v>
      </c>
    </row>
    <row r="147" spans="1:9" ht="33.75">
      <c r="A147" s="30">
        <v>139</v>
      </c>
      <c r="B147" s="11" t="s">
        <v>57</v>
      </c>
      <c r="C147" s="31" t="s">
        <v>122</v>
      </c>
      <c r="D147" s="204" t="s">
        <v>58</v>
      </c>
      <c r="E147" s="187"/>
      <c r="F147" s="33"/>
      <c r="G147" s="84">
        <f t="shared" si="60"/>
        <v>1416611</v>
      </c>
      <c r="H147" s="84">
        <f t="shared" si="60"/>
        <v>1313337</v>
      </c>
      <c r="I147" s="84">
        <f t="shared" si="60"/>
        <v>1313337</v>
      </c>
    </row>
    <row r="148" spans="1:9">
      <c r="A148" s="30">
        <v>140</v>
      </c>
      <c r="B148" s="11" t="s">
        <v>89</v>
      </c>
      <c r="C148" s="31" t="s">
        <v>122</v>
      </c>
      <c r="D148" s="204" t="s">
        <v>58</v>
      </c>
      <c r="E148" s="187"/>
      <c r="F148" s="33" t="s">
        <v>9</v>
      </c>
      <c r="G148" s="84">
        <f t="shared" si="60"/>
        <v>1416611</v>
      </c>
      <c r="H148" s="84">
        <f t="shared" si="60"/>
        <v>1313337</v>
      </c>
      <c r="I148" s="84">
        <f t="shared" si="60"/>
        <v>1313337</v>
      </c>
    </row>
    <row r="149" spans="1:9" ht="67.5">
      <c r="A149" s="30">
        <v>141</v>
      </c>
      <c r="B149" s="34" t="s">
        <v>12</v>
      </c>
      <c r="C149" s="31" t="s">
        <v>122</v>
      </c>
      <c r="D149" s="204" t="s">
        <v>58</v>
      </c>
      <c r="E149" s="187"/>
      <c r="F149" s="33" t="s">
        <v>13</v>
      </c>
      <c r="G149" s="180">
        <v>1416611</v>
      </c>
      <c r="H149" s="84">
        <v>1313337</v>
      </c>
      <c r="I149" s="84">
        <v>1313337</v>
      </c>
    </row>
    <row r="150" spans="1:9" ht="33.75">
      <c r="A150" s="30">
        <v>142</v>
      </c>
      <c r="B150" s="102" t="s">
        <v>151</v>
      </c>
      <c r="C150" s="31" t="s">
        <v>122</v>
      </c>
      <c r="D150" s="204" t="s">
        <v>62</v>
      </c>
      <c r="E150" s="187"/>
      <c r="F150" s="33"/>
      <c r="G150" s="84">
        <f t="shared" ref="G150:I152" si="61">SUM(G151)</f>
        <v>912827</v>
      </c>
      <c r="H150" s="84">
        <f t="shared" si="61"/>
        <v>690134</v>
      </c>
      <c r="I150" s="84">
        <f t="shared" si="61"/>
        <v>638534</v>
      </c>
    </row>
    <row r="151" spans="1:9" ht="33.75">
      <c r="A151" s="30">
        <v>143</v>
      </c>
      <c r="B151" s="34" t="s">
        <v>63</v>
      </c>
      <c r="C151" s="31" t="s">
        <v>122</v>
      </c>
      <c r="D151" s="204" t="s">
        <v>64</v>
      </c>
      <c r="E151" s="187"/>
      <c r="F151" s="33"/>
      <c r="G151" s="84">
        <f t="shared" si="61"/>
        <v>912827</v>
      </c>
      <c r="H151" s="84">
        <f t="shared" si="61"/>
        <v>690134</v>
      </c>
      <c r="I151" s="84">
        <f t="shared" si="61"/>
        <v>638534</v>
      </c>
    </row>
    <row r="152" spans="1:9">
      <c r="A152" s="30">
        <v>144</v>
      </c>
      <c r="B152" s="11" t="s">
        <v>89</v>
      </c>
      <c r="C152" s="31" t="s">
        <v>122</v>
      </c>
      <c r="D152" s="204" t="s">
        <v>64</v>
      </c>
      <c r="E152" s="187"/>
      <c r="F152" s="33" t="s">
        <v>9</v>
      </c>
      <c r="G152" s="84">
        <f t="shared" si="61"/>
        <v>912827</v>
      </c>
      <c r="H152" s="84">
        <f t="shared" si="61"/>
        <v>690134</v>
      </c>
      <c r="I152" s="84">
        <f t="shared" si="61"/>
        <v>638534</v>
      </c>
    </row>
    <row r="153" spans="1:9" ht="67.5">
      <c r="A153" s="30">
        <v>145</v>
      </c>
      <c r="B153" s="34" t="s">
        <v>12</v>
      </c>
      <c r="C153" s="31" t="s">
        <v>122</v>
      </c>
      <c r="D153" s="204" t="s">
        <v>64</v>
      </c>
      <c r="E153" s="187"/>
      <c r="F153" s="33" t="s">
        <v>13</v>
      </c>
      <c r="G153" s="138">
        <v>912827</v>
      </c>
      <c r="H153" s="84">
        <v>690134</v>
      </c>
      <c r="I153" s="84">
        <v>638534</v>
      </c>
    </row>
    <row r="154" spans="1:9" ht="45">
      <c r="A154" s="30">
        <v>146</v>
      </c>
      <c r="B154" s="11" t="s">
        <v>181</v>
      </c>
      <c r="C154" s="155" t="s">
        <v>179</v>
      </c>
      <c r="D154" s="157"/>
      <c r="E154" s="147"/>
      <c r="F154" s="155"/>
      <c r="G154" s="84">
        <f>SUM(G155)</f>
        <v>200000</v>
      </c>
      <c r="H154" s="84">
        <f t="shared" ref="H154:I155" si="62">SUM(H155)</f>
        <v>0</v>
      </c>
      <c r="I154" s="84">
        <f t="shared" si="62"/>
        <v>0</v>
      </c>
    </row>
    <row r="155" spans="1:9">
      <c r="A155" s="30">
        <v>147</v>
      </c>
      <c r="B155" s="152" t="s">
        <v>69</v>
      </c>
      <c r="C155" s="155" t="s">
        <v>179</v>
      </c>
      <c r="D155" s="157" t="s">
        <v>70</v>
      </c>
      <c r="E155" s="147"/>
      <c r="F155" s="155"/>
      <c r="G155" s="84">
        <f>SUM(G156)</f>
        <v>200000</v>
      </c>
      <c r="H155" s="84">
        <f t="shared" si="62"/>
        <v>0</v>
      </c>
      <c r="I155" s="84">
        <f t="shared" si="62"/>
        <v>0</v>
      </c>
    </row>
    <row r="156" spans="1:9">
      <c r="A156" s="30">
        <v>148</v>
      </c>
      <c r="B156" s="151" t="s">
        <v>182</v>
      </c>
      <c r="C156" s="155" t="s">
        <v>179</v>
      </c>
      <c r="D156" s="157" t="s">
        <v>180</v>
      </c>
      <c r="E156" s="147"/>
      <c r="F156" s="155"/>
      <c r="G156" s="84">
        <f>SUM(G157)</f>
        <v>200000</v>
      </c>
      <c r="H156" s="84">
        <f t="shared" ref="H156:I156" si="63">SUM(H157)</f>
        <v>0</v>
      </c>
      <c r="I156" s="84">
        <f t="shared" si="63"/>
        <v>0</v>
      </c>
    </row>
    <row r="157" spans="1:9">
      <c r="A157" s="30">
        <v>149</v>
      </c>
      <c r="B157" s="11" t="s">
        <v>89</v>
      </c>
      <c r="C157" s="155" t="s">
        <v>179</v>
      </c>
      <c r="D157" s="157" t="s">
        <v>180</v>
      </c>
      <c r="E157" s="147"/>
      <c r="F157" s="155" t="s">
        <v>9</v>
      </c>
      <c r="G157" s="84">
        <f>SUM(G158)</f>
        <v>200000</v>
      </c>
      <c r="H157" s="84">
        <f t="shared" ref="H157:I157" si="64">SUM(H158)</f>
        <v>0</v>
      </c>
      <c r="I157" s="84">
        <f t="shared" si="64"/>
        <v>0</v>
      </c>
    </row>
    <row r="158" spans="1:9" ht="16.5" customHeight="1">
      <c r="A158" s="30">
        <v>150</v>
      </c>
      <c r="B158" s="152" t="s">
        <v>16</v>
      </c>
      <c r="C158" s="155" t="s">
        <v>179</v>
      </c>
      <c r="D158" s="157" t="s">
        <v>180</v>
      </c>
      <c r="E158" s="147"/>
      <c r="F158" s="155" t="s">
        <v>17</v>
      </c>
      <c r="G158" s="180">
        <v>200000</v>
      </c>
      <c r="H158" s="84">
        <v>0</v>
      </c>
      <c r="I158" s="84">
        <v>0</v>
      </c>
    </row>
    <row r="159" spans="1:9" ht="33.75">
      <c r="A159" s="30">
        <v>151</v>
      </c>
      <c r="B159" s="34" t="s">
        <v>66</v>
      </c>
      <c r="C159" s="85" t="s">
        <v>123</v>
      </c>
      <c r="D159" s="22"/>
      <c r="E159" s="43"/>
      <c r="F159" s="33"/>
      <c r="G159" s="84">
        <f t="shared" ref="G159:I162" si="65">SUM(G160)</f>
        <v>0</v>
      </c>
      <c r="H159" s="84">
        <f t="shared" si="65"/>
        <v>20000</v>
      </c>
      <c r="I159" s="84">
        <f t="shared" si="65"/>
        <v>20000</v>
      </c>
    </row>
    <row r="160" spans="1:9">
      <c r="A160" s="30">
        <v>152</v>
      </c>
      <c r="B160" s="53" t="s">
        <v>69</v>
      </c>
      <c r="C160" s="85" t="s">
        <v>123</v>
      </c>
      <c r="D160" s="204" t="s">
        <v>70</v>
      </c>
      <c r="E160" s="187"/>
      <c r="F160" s="33"/>
      <c r="G160" s="84">
        <f t="shared" si="65"/>
        <v>0</v>
      </c>
      <c r="H160" s="84">
        <f t="shared" si="65"/>
        <v>20000</v>
      </c>
      <c r="I160" s="84">
        <f t="shared" si="65"/>
        <v>20000</v>
      </c>
    </row>
    <row r="161" spans="1:9">
      <c r="A161" s="30">
        <v>153</v>
      </c>
      <c r="B161" s="53" t="s">
        <v>98</v>
      </c>
      <c r="C161" s="85" t="s">
        <v>123</v>
      </c>
      <c r="D161" s="204" t="s">
        <v>97</v>
      </c>
      <c r="E161" s="187"/>
      <c r="F161" s="33"/>
      <c r="G161" s="84">
        <f t="shared" si="65"/>
        <v>0</v>
      </c>
      <c r="H161" s="84">
        <f t="shared" si="65"/>
        <v>20000</v>
      </c>
      <c r="I161" s="84">
        <f t="shared" si="65"/>
        <v>20000</v>
      </c>
    </row>
    <row r="162" spans="1:9">
      <c r="A162" s="30">
        <v>154</v>
      </c>
      <c r="B162" s="11" t="s">
        <v>89</v>
      </c>
      <c r="C162" s="85" t="s">
        <v>123</v>
      </c>
      <c r="D162" s="204" t="s">
        <v>97</v>
      </c>
      <c r="E162" s="187"/>
      <c r="F162" s="33" t="s">
        <v>9</v>
      </c>
      <c r="G162" s="84">
        <f t="shared" si="65"/>
        <v>0</v>
      </c>
      <c r="H162" s="84">
        <f t="shared" si="65"/>
        <v>20000</v>
      </c>
      <c r="I162" s="84">
        <f t="shared" si="65"/>
        <v>20000</v>
      </c>
    </row>
    <row r="163" spans="1:9">
      <c r="A163" s="30">
        <v>155</v>
      </c>
      <c r="B163" s="34" t="s">
        <v>93</v>
      </c>
      <c r="C163" s="85" t="s">
        <v>123</v>
      </c>
      <c r="D163" s="204" t="s">
        <v>97</v>
      </c>
      <c r="E163" s="187"/>
      <c r="F163" s="33" t="s">
        <v>15</v>
      </c>
      <c r="G163" s="138">
        <v>0</v>
      </c>
      <c r="H163" s="84">
        <v>20000</v>
      </c>
      <c r="I163" s="84">
        <v>20000</v>
      </c>
    </row>
    <row r="164" spans="1:9" ht="56.25">
      <c r="A164" s="30">
        <v>156</v>
      </c>
      <c r="B164" s="11" t="s">
        <v>73</v>
      </c>
      <c r="C164" s="31" t="s">
        <v>143</v>
      </c>
      <c r="D164" s="22"/>
      <c r="E164" s="43"/>
      <c r="F164" s="33"/>
      <c r="G164" s="84">
        <f>SUM(G165+G169)</f>
        <v>93200</v>
      </c>
      <c r="H164" s="84">
        <f>SUM(H165+H169)</f>
        <v>95000</v>
      </c>
      <c r="I164" s="84">
        <f>SUM(I165+I169)</f>
        <v>0</v>
      </c>
    </row>
    <row r="165" spans="1:9" ht="78.75">
      <c r="A165" s="30">
        <v>157</v>
      </c>
      <c r="B165" s="11" t="s">
        <v>55</v>
      </c>
      <c r="C165" s="31" t="s">
        <v>143</v>
      </c>
      <c r="D165" s="204" t="s">
        <v>56</v>
      </c>
      <c r="E165" s="187"/>
      <c r="F165" s="33"/>
      <c r="G165" s="84">
        <f t="shared" ref="G165:I167" si="66">SUM(G166)</f>
        <v>81150</v>
      </c>
      <c r="H165" s="84">
        <f t="shared" si="66"/>
        <v>81150</v>
      </c>
      <c r="I165" s="84">
        <f t="shared" si="66"/>
        <v>0</v>
      </c>
    </row>
    <row r="166" spans="1:9" ht="33.75">
      <c r="A166" s="30">
        <v>158</v>
      </c>
      <c r="B166" s="11" t="s">
        <v>57</v>
      </c>
      <c r="C166" s="31" t="s">
        <v>143</v>
      </c>
      <c r="D166" s="204" t="s">
        <v>58</v>
      </c>
      <c r="E166" s="187"/>
      <c r="F166" s="33"/>
      <c r="G166" s="84">
        <f t="shared" si="66"/>
        <v>81150</v>
      </c>
      <c r="H166" s="84">
        <f t="shared" si="66"/>
        <v>81150</v>
      </c>
      <c r="I166" s="84">
        <f t="shared" si="66"/>
        <v>0</v>
      </c>
    </row>
    <row r="167" spans="1:9">
      <c r="A167" s="30">
        <v>159</v>
      </c>
      <c r="B167" s="11" t="s">
        <v>94</v>
      </c>
      <c r="C167" s="31" t="s">
        <v>143</v>
      </c>
      <c r="D167" s="204" t="s">
        <v>58</v>
      </c>
      <c r="E167" s="187"/>
      <c r="F167" s="33" t="s">
        <v>19</v>
      </c>
      <c r="G167" s="84">
        <f t="shared" si="66"/>
        <v>81150</v>
      </c>
      <c r="H167" s="84">
        <f t="shared" si="66"/>
        <v>81150</v>
      </c>
      <c r="I167" s="84">
        <f t="shared" si="66"/>
        <v>0</v>
      </c>
    </row>
    <row r="168" spans="1:9" ht="22.5">
      <c r="A168" s="30">
        <v>160</v>
      </c>
      <c r="B168" s="11" t="s">
        <v>20</v>
      </c>
      <c r="C168" s="31" t="s">
        <v>143</v>
      </c>
      <c r="D168" s="204" t="s">
        <v>58</v>
      </c>
      <c r="E168" s="187"/>
      <c r="F168" s="33" t="s">
        <v>21</v>
      </c>
      <c r="G168" s="84">
        <v>81150</v>
      </c>
      <c r="H168" s="84">
        <v>81150</v>
      </c>
      <c r="I168" s="84">
        <v>0</v>
      </c>
    </row>
    <row r="169" spans="1:9" ht="33.75">
      <c r="A169" s="30">
        <v>161</v>
      </c>
      <c r="B169" s="102" t="s">
        <v>151</v>
      </c>
      <c r="C169" s="31" t="s">
        <v>143</v>
      </c>
      <c r="D169" s="204" t="s">
        <v>62</v>
      </c>
      <c r="E169" s="187"/>
      <c r="F169" s="33"/>
      <c r="G169" s="84">
        <f t="shared" ref="G169:I171" si="67">SUM(G170)</f>
        <v>12050</v>
      </c>
      <c r="H169" s="84">
        <f t="shared" si="67"/>
        <v>13850</v>
      </c>
      <c r="I169" s="84">
        <f t="shared" si="67"/>
        <v>0</v>
      </c>
    </row>
    <row r="170" spans="1:9" ht="33.75">
      <c r="A170" s="30">
        <v>162</v>
      </c>
      <c r="B170" s="11" t="s">
        <v>63</v>
      </c>
      <c r="C170" s="31" t="s">
        <v>143</v>
      </c>
      <c r="D170" s="204" t="s">
        <v>64</v>
      </c>
      <c r="E170" s="187"/>
      <c r="F170" s="33"/>
      <c r="G170" s="84">
        <f t="shared" si="67"/>
        <v>12050</v>
      </c>
      <c r="H170" s="84">
        <f t="shared" si="67"/>
        <v>13850</v>
      </c>
      <c r="I170" s="84">
        <f t="shared" si="67"/>
        <v>0</v>
      </c>
    </row>
    <row r="171" spans="1:9">
      <c r="A171" s="30">
        <v>163</v>
      </c>
      <c r="B171" s="11" t="s">
        <v>94</v>
      </c>
      <c r="C171" s="31" t="s">
        <v>143</v>
      </c>
      <c r="D171" s="204" t="s">
        <v>64</v>
      </c>
      <c r="E171" s="187"/>
      <c r="F171" s="33" t="s">
        <v>19</v>
      </c>
      <c r="G171" s="84">
        <f t="shared" si="67"/>
        <v>12050</v>
      </c>
      <c r="H171" s="84">
        <f t="shared" si="67"/>
        <v>13850</v>
      </c>
      <c r="I171" s="84">
        <f t="shared" si="67"/>
        <v>0</v>
      </c>
    </row>
    <row r="172" spans="1:9" ht="22.5">
      <c r="A172" s="30">
        <v>164</v>
      </c>
      <c r="B172" s="11" t="s">
        <v>20</v>
      </c>
      <c r="C172" s="31" t="s">
        <v>143</v>
      </c>
      <c r="D172" s="204" t="s">
        <v>64</v>
      </c>
      <c r="E172" s="187"/>
      <c r="F172" s="33" t="s">
        <v>21</v>
      </c>
      <c r="G172" s="180">
        <v>12050</v>
      </c>
      <c r="H172" s="84">
        <v>13850</v>
      </c>
      <c r="I172" s="84">
        <v>0</v>
      </c>
    </row>
    <row r="173" spans="1:9" ht="100.5" customHeight="1">
      <c r="A173" s="30">
        <v>165</v>
      </c>
      <c r="B173" s="159" t="s">
        <v>172</v>
      </c>
      <c r="C173" s="94" t="s">
        <v>141</v>
      </c>
      <c r="D173" s="204"/>
      <c r="E173" s="187"/>
      <c r="F173" s="33"/>
      <c r="G173" s="84">
        <f t="shared" ref="G173:I176" si="68">SUM(G174)</f>
        <v>3800</v>
      </c>
      <c r="H173" s="84">
        <f t="shared" si="68"/>
        <v>3800</v>
      </c>
      <c r="I173" s="84">
        <f t="shared" si="68"/>
        <v>3800</v>
      </c>
    </row>
    <row r="174" spans="1:9" ht="33.75">
      <c r="A174" s="30">
        <v>166</v>
      </c>
      <c r="B174" s="102" t="s">
        <v>151</v>
      </c>
      <c r="C174" s="94" t="s">
        <v>141</v>
      </c>
      <c r="D174" s="204" t="s">
        <v>62</v>
      </c>
      <c r="E174" s="187"/>
      <c r="F174" s="33"/>
      <c r="G174" s="84">
        <f t="shared" si="68"/>
        <v>3800</v>
      </c>
      <c r="H174" s="84">
        <f t="shared" si="68"/>
        <v>3800</v>
      </c>
      <c r="I174" s="84">
        <f t="shared" si="68"/>
        <v>3800</v>
      </c>
    </row>
    <row r="175" spans="1:9" ht="33.75">
      <c r="A175" s="30">
        <v>167</v>
      </c>
      <c r="B175" s="34" t="s">
        <v>63</v>
      </c>
      <c r="C175" s="94" t="s">
        <v>141</v>
      </c>
      <c r="D175" s="204" t="s">
        <v>64</v>
      </c>
      <c r="E175" s="187"/>
      <c r="F175" s="33"/>
      <c r="G175" s="84">
        <f t="shared" si="68"/>
        <v>3800</v>
      </c>
      <c r="H175" s="84">
        <f t="shared" si="68"/>
        <v>3800</v>
      </c>
      <c r="I175" s="84">
        <f t="shared" si="68"/>
        <v>3800</v>
      </c>
    </row>
    <row r="176" spans="1:9">
      <c r="A176" s="30">
        <v>168</v>
      </c>
      <c r="B176" s="11" t="s">
        <v>89</v>
      </c>
      <c r="C176" s="94" t="s">
        <v>141</v>
      </c>
      <c r="D176" s="204" t="s">
        <v>64</v>
      </c>
      <c r="E176" s="187"/>
      <c r="F176" s="33" t="s">
        <v>9</v>
      </c>
      <c r="G176" s="84">
        <f t="shared" si="68"/>
        <v>3800</v>
      </c>
      <c r="H176" s="84">
        <f t="shared" si="68"/>
        <v>3800</v>
      </c>
      <c r="I176" s="84">
        <f t="shared" si="68"/>
        <v>3800</v>
      </c>
    </row>
    <row r="177" spans="1:9" ht="67.5">
      <c r="A177" s="30">
        <v>169</v>
      </c>
      <c r="B177" s="34" t="s">
        <v>12</v>
      </c>
      <c r="C177" s="94" t="s">
        <v>141</v>
      </c>
      <c r="D177" s="204" t="s">
        <v>64</v>
      </c>
      <c r="E177" s="187"/>
      <c r="F177" s="33" t="s">
        <v>13</v>
      </c>
      <c r="G177" s="84">
        <v>3800</v>
      </c>
      <c r="H177" s="84">
        <v>3800</v>
      </c>
      <c r="I177" s="84">
        <v>3800</v>
      </c>
    </row>
    <row r="178" spans="1:9">
      <c r="A178" s="30">
        <v>170</v>
      </c>
      <c r="B178" s="18" t="s">
        <v>38</v>
      </c>
      <c r="C178" s="31"/>
      <c r="D178" s="204"/>
      <c r="E178" s="210"/>
      <c r="F178" s="31"/>
      <c r="G178" s="83">
        <v>0</v>
      </c>
      <c r="H178" s="83">
        <v>196423</v>
      </c>
      <c r="I178" s="83">
        <v>381227</v>
      </c>
    </row>
    <row r="179" spans="1:9">
      <c r="A179" s="30">
        <v>171</v>
      </c>
      <c r="B179" s="21" t="s">
        <v>83</v>
      </c>
      <c r="C179" s="31"/>
      <c r="D179" s="204"/>
      <c r="E179" s="210"/>
      <c r="F179" s="31"/>
      <c r="G179" s="140">
        <f>SUM(G9+G110+G138)</f>
        <v>17451809.259999998</v>
      </c>
      <c r="H179" s="83">
        <f>SUM(H9+H110+H138+H178)</f>
        <v>8177763</v>
      </c>
      <c r="I179" s="83">
        <f>SUM(I9+I110+I138+I178)</f>
        <v>8124563</v>
      </c>
    </row>
  </sheetData>
  <mergeCells count="96">
    <mergeCell ref="D179:E179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67:E167"/>
    <mergeCell ref="D149:E149"/>
    <mergeCell ref="D150:E150"/>
    <mergeCell ref="D151:E151"/>
    <mergeCell ref="D152:E152"/>
    <mergeCell ref="D153:E153"/>
    <mergeCell ref="D160:E160"/>
    <mergeCell ref="D161:E161"/>
    <mergeCell ref="D162:E162"/>
    <mergeCell ref="D163:E163"/>
    <mergeCell ref="D165:E165"/>
    <mergeCell ref="D166:E166"/>
    <mergeCell ref="D148:E148"/>
    <mergeCell ref="D134:E134"/>
    <mergeCell ref="D135:E135"/>
    <mergeCell ref="D136:E136"/>
    <mergeCell ref="D137:E137"/>
    <mergeCell ref="D141:E141"/>
    <mergeCell ref="D142:E142"/>
    <mergeCell ref="D143:E143"/>
    <mergeCell ref="D144:E144"/>
    <mergeCell ref="D145:E145"/>
    <mergeCell ref="D146:E146"/>
    <mergeCell ref="D147:E147"/>
    <mergeCell ref="D132:E132"/>
    <mergeCell ref="D133:E133"/>
    <mergeCell ref="D113:E113"/>
    <mergeCell ref="D114:E114"/>
    <mergeCell ref="D115:E115"/>
    <mergeCell ref="D116:E116"/>
    <mergeCell ref="D110:E110"/>
    <mergeCell ref="D111:E111"/>
    <mergeCell ref="D112:E112"/>
    <mergeCell ref="D94:E94"/>
    <mergeCell ref="D96:E96"/>
    <mergeCell ref="D97:E97"/>
    <mergeCell ref="D98:E98"/>
    <mergeCell ref="D99:E99"/>
    <mergeCell ref="D89:E89"/>
    <mergeCell ref="D90:E90"/>
    <mergeCell ref="D91:E91"/>
    <mergeCell ref="D92:E92"/>
    <mergeCell ref="D93:E93"/>
    <mergeCell ref="D71:E71"/>
    <mergeCell ref="D72:E72"/>
    <mergeCell ref="D73:E73"/>
    <mergeCell ref="D65:E65"/>
    <mergeCell ref="D66:E66"/>
    <mergeCell ref="D67:E67"/>
    <mergeCell ref="D68:E68"/>
    <mergeCell ref="D69:E69"/>
    <mergeCell ref="D70:E70"/>
    <mergeCell ref="D64:E64"/>
    <mergeCell ref="D44:E44"/>
    <mergeCell ref="D45:E45"/>
    <mergeCell ref="D46:E46"/>
    <mergeCell ref="D32:E32"/>
    <mergeCell ref="D33:E33"/>
    <mergeCell ref="D34:E34"/>
    <mergeCell ref="D35:E35"/>
    <mergeCell ref="D36:E36"/>
    <mergeCell ref="D47:E47"/>
    <mergeCell ref="D60:E60"/>
    <mergeCell ref="D61:E61"/>
    <mergeCell ref="D62:E62"/>
    <mergeCell ref="D63:E63"/>
    <mergeCell ref="D29:E29"/>
    <mergeCell ref="D30:E30"/>
    <mergeCell ref="D31:E31"/>
    <mergeCell ref="D14:E14"/>
    <mergeCell ref="D15:E15"/>
    <mergeCell ref="D16:E16"/>
    <mergeCell ref="D17:E17"/>
    <mergeCell ref="D18:E18"/>
    <mergeCell ref="D21:E21"/>
    <mergeCell ref="D13:E13"/>
    <mergeCell ref="D22:E22"/>
    <mergeCell ref="D27:E27"/>
    <mergeCell ref="D28:E28"/>
    <mergeCell ref="D7:E7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5</vt:lpstr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2016-10-14T01:47:35Z</dcterms:modified>
</cp:coreProperties>
</file>