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прил 5" sheetId="1" r:id="rId1"/>
    <sheet name="прил 6" sheetId="2" r:id="rId2"/>
    <sheet name="прил 7" sheetId="4" r:id="rId3"/>
  </sheets>
  <calcPr calcId="125725"/>
</workbook>
</file>

<file path=xl/calcChain.xml><?xml version="1.0" encoding="utf-8"?>
<calcChain xmlns="http://schemas.openxmlformats.org/spreadsheetml/2006/main">
  <c r="H113" i="4"/>
  <c r="I113"/>
  <c r="G113"/>
  <c r="H119"/>
  <c r="I119"/>
  <c r="H120"/>
  <c r="I120"/>
  <c r="H121"/>
  <c r="I121"/>
  <c r="H122"/>
  <c r="I122"/>
  <c r="G119"/>
  <c r="G120"/>
  <c r="G121"/>
  <c r="G122"/>
  <c r="H44"/>
  <c r="I44"/>
  <c r="G44"/>
  <c r="H55"/>
  <c r="I55"/>
  <c r="H56"/>
  <c r="I56"/>
  <c r="H57"/>
  <c r="I57"/>
  <c r="H58"/>
  <c r="I58"/>
  <c r="G55"/>
  <c r="G56"/>
  <c r="G57"/>
  <c r="G58"/>
  <c r="H60"/>
  <c r="I100" i="2"/>
  <c r="J100"/>
  <c r="H100"/>
  <c r="I132"/>
  <c r="J132"/>
  <c r="H132"/>
  <c r="I136"/>
  <c r="J136"/>
  <c r="I137"/>
  <c r="J137"/>
  <c r="H136"/>
  <c r="H137"/>
  <c r="I108"/>
  <c r="I107" s="1"/>
  <c r="J108"/>
  <c r="J107" s="1"/>
  <c r="H108"/>
  <c r="H107" s="1"/>
  <c r="I109" i="4"/>
  <c r="I108" s="1"/>
  <c r="I107" s="1"/>
  <c r="H110"/>
  <c r="H109" s="1"/>
  <c r="H108" s="1"/>
  <c r="H107" s="1"/>
  <c r="I110"/>
  <c r="G109"/>
  <c r="G108" s="1"/>
  <c r="G107" s="1"/>
  <c r="G110"/>
  <c r="H89"/>
  <c r="H88" s="1"/>
  <c r="H87" s="1"/>
  <c r="H86" s="1"/>
  <c r="I89"/>
  <c r="I88" s="1"/>
  <c r="I87" s="1"/>
  <c r="I86" s="1"/>
  <c r="G89"/>
  <c r="G88" s="1"/>
  <c r="G87" s="1"/>
  <c r="G86" s="1"/>
  <c r="I93"/>
  <c r="I92" s="1"/>
  <c r="I91" s="1"/>
  <c r="H94"/>
  <c r="H93" s="1"/>
  <c r="H92" s="1"/>
  <c r="H91" s="1"/>
  <c r="I94"/>
  <c r="G93"/>
  <c r="G92" s="1"/>
  <c r="G91" s="1"/>
  <c r="G94"/>
  <c r="I52"/>
  <c r="I51" s="1"/>
  <c r="I50" s="1"/>
  <c r="H53"/>
  <c r="H52" s="1"/>
  <c r="H51" s="1"/>
  <c r="H50" s="1"/>
  <c r="I53"/>
  <c r="G53"/>
  <c r="G52" s="1"/>
  <c r="G51" s="1"/>
  <c r="G50" s="1"/>
  <c r="H62"/>
  <c r="H61" s="1"/>
  <c r="I62"/>
  <c r="I61" s="1"/>
  <c r="H63"/>
  <c r="I63"/>
  <c r="G63"/>
  <c r="G62" s="1"/>
  <c r="G61" s="1"/>
  <c r="G60" s="1"/>
  <c r="I92" i="2"/>
  <c r="I91" s="1"/>
  <c r="J92"/>
  <c r="J91" s="1"/>
  <c r="H92"/>
  <c r="H91" s="1"/>
  <c r="I95"/>
  <c r="I94" s="1"/>
  <c r="J95"/>
  <c r="J94" s="1"/>
  <c r="H95"/>
  <c r="H94" s="1"/>
  <c r="I105"/>
  <c r="I104" s="1"/>
  <c r="J105"/>
  <c r="J104" s="1"/>
  <c r="H105"/>
  <c r="H104" s="1"/>
  <c r="I111"/>
  <c r="I110" s="1"/>
  <c r="J111"/>
  <c r="J110" s="1"/>
  <c r="H111"/>
  <c r="H110" s="1"/>
  <c r="I63"/>
  <c r="I62" s="1"/>
  <c r="J63"/>
  <c r="J62" s="1"/>
  <c r="H63"/>
  <c r="H62" s="1"/>
  <c r="H37" i="4"/>
  <c r="H36" s="1"/>
  <c r="H35" s="1"/>
  <c r="H34" s="1"/>
  <c r="I37"/>
  <c r="G37"/>
  <c r="H84"/>
  <c r="H83" s="1"/>
  <c r="H82" s="1"/>
  <c r="H81" s="1"/>
  <c r="I84"/>
  <c r="I83" s="1"/>
  <c r="I82" s="1"/>
  <c r="I81" s="1"/>
  <c r="G84"/>
  <c r="G83" s="1"/>
  <c r="G82" s="1"/>
  <c r="G81" s="1"/>
  <c r="I89" i="2"/>
  <c r="I88" s="1"/>
  <c r="J89"/>
  <c r="J88" s="1"/>
  <c r="H89"/>
  <c r="H88" s="1"/>
  <c r="F18" i="1"/>
  <c r="G18"/>
  <c r="E18"/>
  <c r="I36" i="4"/>
  <c r="I35" s="1"/>
  <c r="I34" s="1"/>
  <c r="G36"/>
  <c r="G35" s="1"/>
  <c r="G34" s="1"/>
  <c r="I118" i="2"/>
  <c r="I117" s="1"/>
  <c r="I116" s="1"/>
  <c r="I115" s="1"/>
  <c r="I114" s="1"/>
  <c r="J118"/>
  <c r="J117" s="1"/>
  <c r="J116" s="1"/>
  <c r="J115" s="1"/>
  <c r="J114" s="1"/>
  <c r="H118"/>
  <c r="H117" s="1"/>
  <c r="H116" s="1"/>
  <c r="H115" s="1"/>
  <c r="H114" s="1"/>
  <c r="F23" i="1"/>
  <c r="G23"/>
  <c r="E23"/>
  <c r="I73" i="2"/>
  <c r="J73"/>
  <c r="H73"/>
  <c r="F11" i="1"/>
  <c r="G11"/>
  <c r="E11"/>
  <c r="F21"/>
  <c r="G21"/>
  <c r="E21"/>
  <c r="E16"/>
  <c r="F16"/>
  <c r="G16"/>
  <c r="I127" i="2"/>
  <c r="J127"/>
  <c r="H87" l="1"/>
  <c r="H86" s="1"/>
  <c r="H85" s="1"/>
  <c r="I87"/>
  <c r="I86" s="1"/>
  <c r="I85" s="1"/>
  <c r="J87"/>
  <c r="J86" s="1"/>
  <c r="J85" s="1"/>
  <c r="H27" i="4"/>
  <c r="H26" s="1"/>
  <c r="H25" s="1"/>
  <c r="I27"/>
  <c r="I26" s="1"/>
  <c r="I25" s="1"/>
  <c r="G27"/>
  <c r="G26" s="1"/>
  <c r="I46" i="2"/>
  <c r="J46"/>
  <c r="H46"/>
  <c r="H21" i="4"/>
  <c r="I21"/>
  <c r="G21"/>
  <c r="I44" i="2"/>
  <c r="J44"/>
  <c r="H44"/>
  <c r="I52"/>
  <c r="I51" s="1"/>
  <c r="J52"/>
  <c r="J51" s="1"/>
  <c r="H52"/>
  <c r="H51" s="1"/>
  <c r="I49"/>
  <c r="I48" s="1"/>
  <c r="J49"/>
  <c r="J48" s="1"/>
  <c r="H49"/>
  <c r="H48" s="1"/>
  <c r="I141"/>
  <c r="I140" s="1"/>
  <c r="I139" s="1"/>
  <c r="J141"/>
  <c r="J140" s="1"/>
  <c r="J139" s="1"/>
  <c r="H141"/>
  <c r="H140" s="1"/>
  <c r="H139" s="1"/>
  <c r="I22"/>
  <c r="I21" s="1"/>
  <c r="J22"/>
  <c r="J21" s="1"/>
  <c r="H22"/>
  <c r="H21" s="1"/>
  <c r="I163" i="4"/>
  <c r="I162" s="1"/>
  <c r="I161" s="1"/>
  <c r="I160" s="1"/>
  <c r="H163"/>
  <c r="H162" s="1"/>
  <c r="H161" s="1"/>
  <c r="H160" s="1"/>
  <c r="G163"/>
  <c r="G162" s="1"/>
  <c r="G161" s="1"/>
  <c r="G160" s="1"/>
  <c r="I158"/>
  <c r="I157" s="1"/>
  <c r="I156" s="1"/>
  <c r="H158"/>
  <c r="H157" s="1"/>
  <c r="H156" s="1"/>
  <c r="G158"/>
  <c r="G157" s="1"/>
  <c r="G156" s="1"/>
  <c r="I154"/>
  <c r="I153" s="1"/>
  <c r="I152" s="1"/>
  <c r="H154"/>
  <c r="H153" s="1"/>
  <c r="H152" s="1"/>
  <c r="G154"/>
  <c r="G153" s="1"/>
  <c r="G152" s="1"/>
  <c r="I149"/>
  <c r="I148" s="1"/>
  <c r="I147" s="1"/>
  <c r="I146" s="1"/>
  <c r="H149"/>
  <c r="H148" s="1"/>
  <c r="H147" s="1"/>
  <c r="H146" s="1"/>
  <c r="G149"/>
  <c r="G148" s="1"/>
  <c r="G147" s="1"/>
  <c r="G146" s="1"/>
  <c r="I144"/>
  <c r="I143" s="1"/>
  <c r="I142" s="1"/>
  <c r="H144"/>
  <c r="H143" s="1"/>
  <c r="H142" s="1"/>
  <c r="G144"/>
  <c r="G143" s="1"/>
  <c r="G142" s="1"/>
  <c r="I140"/>
  <c r="I139" s="1"/>
  <c r="I138" s="1"/>
  <c r="H140"/>
  <c r="H139" s="1"/>
  <c r="H138" s="1"/>
  <c r="G140"/>
  <c r="G139" s="1"/>
  <c r="G138" s="1"/>
  <c r="I135"/>
  <c r="I134" s="1"/>
  <c r="I133" s="1"/>
  <c r="I132" s="1"/>
  <c r="H135"/>
  <c r="H134" s="1"/>
  <c r="H133" s="1"/>
  <c r="H132" s="1"/>
  <c r="G135"/>
  <c r="G134" s="1"/>
  <c r="G133" s="1"/>
  <c r="G132" s="1"/>
  <c r="I128"/>
  <c r="I127" s="1"/>
  <c r="I126" s="1"/>
  <c r="I125" s="1"/>
  <c r="I124" s="1"/>
  <c r="H128"/>
  <c r="H127" s="1"/>
  <c r="H126" s="1"/>
  <c r="H125" s="1"/>
  <c r="H124" s="1"/>
  <c r="G128"/>
  <c r="G127" s="1"/>
  <c r="G126" s="1"/>
  <c r="G125" s="1"/>
  <c r="G124" s="1"/>
  <c r="I117"/>
  <c r="I116" s="1"/>
  <c r="I115" s="1"/>
  <c r="I114" s="1"/>
  <c r="H117"/>
  <c r="H116" s="1"/>
  <c r="H115" s="1"/>
  <c r="H114" s="1"/>
  <c r="G117"/>
  <c r="G116" s="1"/>
  <c r="G115" s="1"/>
  <c r="G114" s="1"/>
  <c r="I105"/>
  <c r="I104" s="1"/>
  <c r="I103" s="1"/>
  <c r="I102" s="1"/>
  <c r="H105"/>
  <c r="H104" s="1"/>
  <c r="H103" s="1"/>
  <c r="H102" s="1"/>
  <c r="G105"/>
  <c r="G104" s="1"/>
  <c r="G103" s="1"/>
  <c r="G102" s="1"/>
  <c r="I100"/>
  <c r="I99" s="1"/>
  <c r="I98" s="1"/>
  <c r="I97" s="1"/>
  <c r="I96" s="1"/>
  <c r="H100"/>
  <c r="H99" s="1"/>
  <c r="H98" s="1"/>
  <c r="H97" s="1"/>
  <c r="H96" s="1"/>
  <c r="G100"/>
  <c r="G99" s="1"/>
  <c r="G98" s="1"/>
  <c r="G97" s="1"/>
  <c r="G96" s="1"/>
  <c r="I79"/>
  <c r="I78" s="1"/>
  <c r="I77" s="1"/>
  <c r="I76" s="1"/>
  <c r="H79"/>
  <c r="H78" s="1"/>
  <c r="H77" s="1"/>
  <c r="H76" s="1"/>
  <c r="G79"/>
  <c r="G78" s="1"/>
  <c r="G77" s="1"/>
  <c r="G76" s="1"/>
  <c r="I74"/>
  <c r="I73" s="1"/>
  <c r="I72" s="1"/>
  <c r="I71" s="1"/>
  <c r="H74"/>
  <c r="H73" s="1"/>
  <c r="H72" s="1"/>
  <c r="H71" s="1"/>
  <c r="G74"/>
  <c r="G73" s="1"/>
  <c r="G72" s="1"/>
  <c r="G71" s="1"/>
  <c r="I69"/>
  <c r="I68" s="1"/>
  <c r="I67" s="1"/>
  <c r="I66" s="1"/>
  <c r="H69"/>
  <c r="H68" s="1"/>
  <c r="H67" s="1"/>
  <c r="H66" s="1"/>
  <c r="G69"/>
  <c r="G68" s="1"/>
  <c r="G67" s="1"/>
  <c r="G66" s="1"/>
  <c r="I48"/>
  <c r="I47" s="1"/>
  <c r="I46" s="1"/>
  <c r="I45" s="1"/>
  <c r="H48"/>
  <c r="H47" s="1"/>
  <c r="H46" s="1"/>
  <c r="H45" s="1"/>
  <c r="G48"/>
  <c r="G47" s="1"/>
  <c r="G46" s="1"/>
  <c r="G45" s="1"/>
  <c r="I42"/>
  <c r="I41" s="1"/>
  <c r="I40" s="1"/>
  <c r="I39" s="1"/>
  <c r="H42"/>
  <c r="H41" s="1"/>
  <c r="H40" s="1"/>
  <c r="H39" s="1"/>
  <c r="G42"/>
  <c r="G41" s="1"/>
  <c r="G40" s="1"/>
  <c r="G39" s="1"/>
  <c r="I32"/>
  <c r="I31" s="1"/>
  <c r="I30" s="1"/>
  <c r="I29" s="1"/>
  <c r="H32"/>
  <c r="H31" s="1"/>
  <c r="H30" s="1"/>
  <c r="H29" s="1"/>
  <c r="G32"/>
  <c r="G31" s="1"/>
  <c r="G30" s="1"/>
  <c r="G29" s="1"/>
  <c r="I23"/>
  <c r="H23"/>
  <c r="G23"/>
  <c r="I16"/>
  <c r="I15" s="1"/>
  <c r="I14" s="1"/>
  <c r="I13" s="1"/>
  <c r="H16"/>
  <c r="H15" s="1"/>
  <c r="H14" s="1"/>
  <c r="H13" s="1"/>
  <c r="G16"/>
  <c r="G15" s="1"/>
  <c r="G14" s="1"/>
  <c r="G13" s="1"/>
  <c r="J134" i="2"/>
  <c r="J133" s="1"/>
  <c r="I134"/>
  <c r="I133" s="1"/>
  <c r="H134"/>
  <c r="H133" s="1"/>
  <c r="H127"/>
  <c r="H126" s="1"/>
  <c r="J126"/>
  <c r="I126"/>
  <c r="J124"/>
  <c r="J123" s="1"/>
  <c r="I124"/>
  <c r="I123" s="1"/>
  <c r="H124"/>
  <c r="H123" s="1"/>
  <c r="J102"/>
  <c r="J101" s="1"/>
  <c r="J99" s="1"/>
  <c r="I102"/>
  <c r="I101" s="1"/>
  <c r="I99" s="1"/>
  <c r="H102"/>
  <c r="H101" s="1"/>
  <c r="J83"/>
  <c r="J82" s="1"/>
  <c r="I83"/>
  <c r="I82" s="1"/>
  <c r="H83"/>
  <c r="H82" s="1"/>
  <c r="J80"/>
  <c r="J79" s="1"/>
  <c r="I80"/>
  <c r="I79" s="1"/>
  <c r="H80"/>
  <c r="H79" s="1"/>
  <c r="J71"/>
  <c r="J69" s="1"/>
  <c r="J68" s="1"/>
  <c r="J67" s="1"/>
  <c r="J66" s="1"/>
  <c r="J65" s="1"/>
  <c r="I71"/>
  <c r="I69" s="1"/>
  <c r="I68" s="1"/>
  <c r="I67" s="1"/>
  <c r="I66" s="1"/>
  <c r="I65" s="1"/>
  <c r="H71"/>
  <c r="H69" s="1"/>
  <c r="J60"/>
  <c r="J59" s="1"/>
  <c r="J58" s="1"/>
  <c r="I60"/>
  <c r="I59" s="1"/>
  <c r="I58" s="1"/>
  <c r="H60"/>
  <c r="H59" s="1"/>
  <c r="H58" s="1"/>
  <c r="J56"/>
  <c r="J55" s="1"/>
  <c r="J54" s="1"/>
  <c r="I56"/>
  <c r="I55" s="1"/>
  <c r="I54" s="1"/>
  <c r="H56"/>
  <c r="H55" s="1"/>
  <c r="H54" s="1"/>
  <c r="J38"/>
  <c r="J37" s="1"/>
  <c r="J36" s="1"/>
  <c r="J35" s="1"/>
  <c r="J34" s="1"/>
  <c r="I38"/>
  <c r="I37" s="1"/>
  <c r="I36" s="1"/>
  <c r="I35" s="1"/>
  <c r="I34" s="1"/>
  <c r="H38"/>
  <c r="H37" s="1"/>
  <c r="H36" s="1"/>
  <c r="H35" s="1"/>
  <c r="H34" s="1"/>
  <c r="J32"/>
  <c r="J31" s="1"/>
  <c r="I32"/>
  <c r="I31" s="1"/>
  <c r="H32"/>
  <c r="H31" s="1"/>
  <c r="J29"/>
  <c r="I29"/>
  <c r="H29"/>
  <c r="J27"/>
  <c r="I27"/>
  <c r="H27"/>
  <c r="J16"/>
  <c r="J15" s="1"/>
  <c r="J14" s="1"/>
  <c r="J13" s="1"/>
  <c r="J12" s="1"/>
  <c r="I16"/>
  <c r="I15" s="1"/>
  <c r="I14" s="1"/>
  <c r="I13" s="1"/>
  <c r="I12" s="1"/>
  <c r="H16"/>
  <c r="H15" s="1"/>
  <c r="H14" s="1"/>
  <c r="H13" s="1"/>
  <c r="H12" s="1"/>
  <c r="G26" i="1"/>
  <c r="G29" s="1"/>
  <c r="F26"/>
  <c r="F29" s="1"/>
  <c r="E26"/>
  <c r="E29" s="1"/>
  <c r="G65" i="4" l="1"/>
  <c r="H112"/>
  <c r="J26" i="2"/>
  <c r="I65" i="4"/>
  <c r="I122" i="2"/>
  <c r="I121" s="1"/>
  <c r="I120" s="1"/>
  <c r="I113" s="1"/>
  <c r="H65" i="4"/>
  <c r="G112"/>
  <c r="I112"/>
  <c r="G151"/>
  <c r="I98" i="2"/>
  <c r="I97" s="1"/>
  <c r="J98"/>
  <c r="J97" s="1"/>
  <c r="H68"/>
  <c r="H67" s="1"/>
  <c r="H66" s="1"/>
  <c r="H65" s="1"/>
  <c r="H137" i="4"/>
  <c r="I137"/>
  <c r="G137"/>
  <c r="J43" i="2"/>
  <c r="J42" s="1"/>
  <c r="J41" s="1"/>
  <c r="J40" s="1"/>
  <c r="H122"/>
  <c r="H121" s="1"/>
  <c r="H120" s="1"/>
  <c r="H113" s="1"/>
  <c r="J122"/>
  <c r="J121" s="1"/>
  <c r="J120" s="1"/>
  <c r="J113" s="1"/>
  <c r="J20"/>
  <c r="J19" s="1"/>
  <c r="H78"/>
  <c r="H77" s="1"/>
  <c r="H76" s="1"/>
  <c r="H75" s="1"/>
  <c r="J78"/>
  <c r="J77" s="1"/>
  <c r="J76" s="1"/>
  <c r="J75" s="1"/>
  <c r="I20"/>
  <c r="I19" s="1"/>
  <c r="H20"/>
  <c r="H19" s="1"/>
  <c r="I26"/>
  <c r="I25" s="1"/>
  <c r="I24" s="1"/>
  <c r="H26"/>
  <c r="H25" s="1"/>
  <c r="H24" s="1"/>
  <c r="I78"/>
  <c r="I77" s="1"/>
  <c r="I76" s="1"/>
  <c r="I75" s="1"/>
  <c r="J25"/>
  <c r="J24" s="1"/>
  <c r="I43"/>
  <c r="I42" s="1"/>
  <c r="I41" s="1"/>
  <c r="I40" s="1"/>
  <c r="I20" i="4"/>
  <c r="I19" s="1"/>
  <c r="H20"/>
  <c r="H19" s="1"/>
  <c r="G25"/>
  <c r="I131" i="2"/>
  <c r="I130" s="1"/>
  <c r="I129" s="1"/>
  <c r="J131"/>
  <c r="J130" s="1"/>
  <c r="J129" s="1"/>
  <c r="G20" i="4"/>
  <c r="G19" s="1"/>
  <c r="H99" i="2"/>
  <c r="H98" s="1"/>
  <c r="H97" s="1"/>
  <c r="H43"/>
  <c r="H42" s="1"/>
  <c r="H41" s="1"/>
  <c r="H40" s="1"/>
  <c r="H151" i="4"/>
  <c r="I151"/>
  <c r="H131" i="2"/>
  <c r="H130" s="1"/>
  <c r="H129" s="1"/>
  <c r="H131" i="4" l="1"/>
  <c r="H130" s="1"/>
  <c r="I131"/>
  <c r="I130" s="1"/>
  <c r="G131"/>
  <c r="G130" s="1"/>
  <c r="H18" i="2"/>
  <c r="H11" s="1"/>
  <c r="H10" s="1"/>
  <c r="H144" s="1"/>
  <c r="I18"/>
  <c r="I11" s="1"/>
  <c r="I10" s="1"/>
  <c r="I144" s="1"/>
  <c r="J18"/>
  <c r="J11" s="1"/>
  <c r="J10" s="1"/>
  <c r="J144" s="1"/>
  <c r="H18" i="4"/>
  <c r="I18"/>
  <c r="G18"/>
  <c r="G12" s="1"/>
  <c r="H12" l="1"/>
  <c r="H11" s="1"/>
  <c r="H166" s="1"/>
  <c r="I12"/>
  <c r="I11" s="1"/>
  <c r="I166" s="1"/>
  <c r="G11"/>
  <c r="G166" s="1"/>
</calcChain>
</file>

<file path=xl/sharedStrings.xml><?xml version="1.0" encoding="utf-8"?>
<sst xmlns="http://schemas.openxmlformats.org/spreadsheetml/2006/main" count="1132" uniqueCount="186">
  <si>
    <t>Приложение 5 к решению</t>
  </si>
  <si>
    <t xml:space="preserve"> </t>
  </si>
  <si>
    <t xml:space="preserve">                                             Распределение</t>
  </si>
  <si>
    <t xml:space="preserve"> бюджетных ассигнований по разделам и подразделам бюджетной классификации расходов</t>
  </si>
  <si>
    <t>(в рублях)</t>
  </si>
  <si>
    <t>№ строки</t>
  </si>
  <si>
    <t>Наименование показателя бюджетной классификации</t>
  </si>
  <si>
    <t>Раздел-подраздел</t>
  </si>
  <si>
    <t>ОБЩЕГОСУДАРСТВЕННЫЕ ВОПРОСЫ</t>
  </si>
  <si>
    <t>0100</t>
  </si>
  <si>
    <t>Функцианирование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</si>
  <si>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</si>
  <si>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</si>
  <si>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</si>
  <si>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</si>
  <si>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</si>
  <si>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</si>
  <si>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</si>
  <si>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</si>
  <si>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</si>
  <si>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</si>
  <si>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</si>
  <si>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</si>
  <si>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</si>
  <si>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</si>
  <si>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</si>
  <si>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</si>
  <si>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</si>
  <si>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</si>
  <si>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</si>
  <si>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</si>
  <si>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</si>
  <si>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Благоустройство</t>
  </si>
  <si>
    <t>0503</t>
  </si>
  <si>
    <t>КУЛЬТУРА, КИНЕМАТОГРАФИЯ</t>
  </si>
  <si>
    <t>0800</t>
  </si>
  <si>
    <t xml:space="preserve">Культура </t>
  </si>
  <si>
    <t>0801</t>
  </si>
  <si>
    <t>Условно утвержденные расходы</t>
  </si>
  <si>
    <t>Итого</t>
  </si>
  <si>
    <t>Приложение 6 к решению</t>
  </si>
  <si>
    <t>№ строк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</si>
  <si>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</si>
  <si>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</si>
  <si>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</t>
  </si>
  <si>
    <t>Подраздел</t>
  </si>
  <si>
    <t>Целевая статья</t>
  </si>
  <si>
    <t>Вид расходов</t>
  </si>
  <si>
    <t>Администрация Огурского сельсовета Балахтинского района Красноярского края</t>
  </si>
  <si>
    <t>01</t>
  </si>
  <si>
    <t>00</t>
  </si>
  <si>
    <t>02</t>
  </si>
  <si>
    <t>Непрограммные расходы органов местного самоуправления</t>
  </si>
  <si>
    <t>Функционирование администрации Огурского сельсовета</t>
  </si>
  <si>
    <t>Глава местной администрации (органов местного самоуправления) в рамках непрограммных расходов органов местного самоуправления</t>
  </si>
  <si>
    <t>Расходы на выплату персоналу в целях обеспечения выполнения фунций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</si>
  <si>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</si>
  <si>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выплату персоналу  государственных (муниципальных) органов</t>
  </si>
  <si>
    <t>120</t>
  </si>
  <si>
    <t>04</t>
  </si>
  <si>
    <r>
      <t>Непрограммные расходы</t>
    </r>
    <r>
      <rPr>
        <sz val="8"/>
        <rFont val="Arial Cyr"/>
        <charset val="204"/>
      </rPr>
      <t xml:space="preserve"> органов местного самоуправления</t>
    </r>
  </si>
  <si>
    <t>Руководство и управление в сфере установленных функций органов местного самоуправления в рамках непрограммных расходов органов местного самоуправления</t>
  </si>
  <si>
    <t>200</t>
  </si>
  <si>
    <t>Иные закупки товаров, работ и услуг для обеспечения государственных (муниципальных) нужд</t>
  </si>
  <si>
    <t>240</t>
  </si>
  <si>
    <t>11</t>
  </si>
  <si>
    <t>Резервные фонды в рамках непрограммных расходов органов местного самоуправления</t>
  </si>
  <si>
    <t>13</t>
  </si>
  <si>
    <t xml:space="preserve"> Муниципальная программа "Создание и обеспечение безопасных и комфортных условий проживания населения на территории Огурского сельсовета" </t>
  </si>
  <si>
    <t>Иные бюджетные ассигнования</t>
  </si>
  <si>
    <t>800</t>
  </si>
  <si>
    <t>850</t>
  </si>
  <si>
    <t>03</t>
  </si>
  <si>
    <t>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</t>
  </si>
  <si>
    <t>09</t>
  </si>
  <si>
    <t>05</t>
  </si>
  <si>
    <t>08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</si>
  <si>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</si>
  <si>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</si>
  <si>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</si>
  <si>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</si>
  <si>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Межбюджетные трансферты</t>
  </si>
  <si>
    <t>500</t>
  </si>
  <si>
    <t>Всего</t>
  </si>
  <si>
    <t>Приложение 7 к решению</t>
  </si>
  <si>
    <t>и непрограммным направлениям деятельности), группам и подгруппам видов расходов, разделам, подразделам</t>
  </si>
  <si>
    <t>Раздел, подраздел</t>
  </si>
  <si>
    <t>Жилищно-коммунальное хозяйство</t>
  </si>
  <si>
    <t>Национальная экономика</t>
  </si>
  <si>
    <t>Общегосударственные вопросы</t>
  </si>
  <si>
    <t>Национальная безопасность и правоохранительная деятельность</t>
  </si>
  <si>
    <t>Культура, кинематография</t>
  </si>
  <si>
    <t>Функционирование высшего должностного лица субъекта Российской Федерации и муниципального образования</t>
  </si>
  <si>
    <t xml:space="preserve">Резервные фонды  </t>
  </si>
  <si>
    <t>Национальная оборона</t>
  </si>
  <si>
    <t>Иные межбюджетные трансферты</t>
  </si>
  <si>
    <t>Уплата налогов, сборов и иных платежей</t>
  </si>
  <si>
    <t>870</t>
  </si>
  <si>
    <t>Резервные средства</t>
  </si>
  <si>
    <t>Сумма на 2017 год</t>
  </si>
  <si>
    <t xml:space="preserve"> Муниципальная программа "Создание и обеспечение безопасных и комфортных условий проживания населения на территории Огурского сельсовета"</t>
  </si>
  <si>
    <t>Подпрограмма "Благоустройство территории"</t>
  </si>
  <si>
    <t>Прочие мероприятия по благоустройству в рамках подпрограммы "Благоустройство территории" муниципальной программы "Создание и обеспечение безопасных и комфортных условий проживания населения на территории Огурского сельсовета"</t>
  </si>
  <si>
    <t>Подпрограмма "Обеспечение безопасных условий проживания населения"</t>
  </si>
  <si>
    <t>Обеспечение экологического благополучия и экологической безопасности в рамках подпрограммы "Обеспечение безопасных условий проживания населения" муниципальной программы "Создание и обеспечение безопасных и комфортных условий проживания населения на территории Огурского сельсовета"</t>
  </si>
  <si>
    <t>Предупреждение и ликвидация последствий чрезвычайных ситуаций природного и техногенного характера в рамках подпрограммы "Обеспечение безопасных условий проживания населения" муниципальной программы "Создание и обеспечение безопасных и комфортных условий проживания населения на территории Огурского сельсовета"</t>
  </si>
  <si>
    <t>Профилактика терроризма и экстремизма, а также минимизация и (или) ликвидация последствий проявлений терроризма и экстремизма в рамках подпрограммы "Обеспечение безопасных условий проживания населения" муниципальной программы "Создание и обеспечение безопасных и комфортных условий проживания населения на территории Огурского сельсовета"</t>
  </si>
  <si>
    <t>Содержание уличного освещения в рамках подпрограммы "Благоустройство территории" муниципальной программы "Создание и обеспечение безопасных и комфортных условий проживания населения на территории Огурского сельсовета"</t>
  </si>
  <si>
    <t>Муниципальная программа  "Развитие культуры и спорта на территории Огурского сельсовета"</t>
  </si>
  <si>
    <t>Подпрограмма "Организация досуга населения в области культуры"</t>
  </si>
  <si>
    <t>Подпрограмма "Библиотечное обслуживание населения"</t>
  </si>
  <si>
    <t>Распределение бюджетных ассигнований по целевым статьям (муниципальным программам Огурского сельсовета</t>
  </si>
  <si>
    <t>Сумма на 2018 год</t>
  </si>
  <si>
    <t>Выполнение государственных полномочий по созданию и обеспечению деятельности административных комиссий в рамках непрограммных расходов органов местного самоуправления</t>
  </si>
  <si>
    <t>9330000410</t>
  </si>
  <si>
    <t>9330000000</t>
  </si>
  <si>
    <t>9300000000</t>
  </si>
  <si>
    <t>0100000000</t>
  </si>
  <si>
    <t>0140000000</t>
  </si>
  <si>
    <t>0140008410</t>
  </si>
  <si>
    <t>9330000420</t>
  </si>
  <si>
    <t>9330001180</t>
  </si>
  <si>
    <t>0110000000</t>
  </si>
  <si>
    <t>0110008320</t>
  </si>
  <si>
    <t>0110008330</t>
  </si>
  <si>
    <t>0130000000</t>
  </si>
  <si>
    <t>0130008360</t>
  </si>
  <si>
    <t>0140008400</t>
  </si>
  <si>
    <t>0130008370</t>
  </si>
  <si>
    <t>0130008380</t>
  </si>
  <si>
    <t>0120000000</t>
  </si>
  <si>
    <t>0120008350</t>
  </si>
  <si>
    <t>0110008310</t>
  </si>
  <si>
    <t>0200000000</t>
  </si>
  <si>
    <t>0210000000</t>
  </si>
  <si>
    <t>0210008430</t>
  </si>
  <si>
    <t>0230000000</t>
  </si>
  <si>
    <t>0230008450</t>
  </si>
  <si>
    <t>9330075140</t>
  </si>
  <si>
    <t>0110075550</t>
  </si>
  <si>
    <t>9330051180</t>
  </si>
  <si>
    <t>Подпрограмма "Содержание и ремонт автомобильных дорог общего пользования местного значения"</t>
  </si>
  <si>
    <t>Содержание и ремонт автомобильных дорог в рамках подпрограммы "Содержание и ремонт автомобильных дорог общего пользования местного значения" муниципальной программы "Создание и обеспечение безопасных и комфортных условий проживания населения на территории Огурского сельсовета"</t>
  </si>
  <si>
    <t>Целевые взносы в Совет муниципальных образований Красноярского края в рамках подпрограммы "Исполнение иных функций и реализация полномочий, закрепленных действующим законодательством за муниципальными образованиями" муниципальной программы "Создание и обеспечение безопасных и комфортных условий проживания населения на территории Огурского сельсовета"</t>
  </si>
  <si>
    <t>Подпрограмма "Исполнение иных функций и реализация полномочий, закрепленных действующим законодательством за муниципальными образованиями"</t>
  </si>
  <si>
    <t>Организация и проведение акарицидных обработок мест массового отдыха населения за счет средств местного бюджета в рамках подпрограммы "Благоустройство территории" муниципальной программы "Создание и обеспечение безопасных и комфортных условий проживания населения на территории Огурского сельсовета"</t>
  </si>
  <si>
    <t>Организация и проведение акарицидных обработок мест массового отдыха населения за счет средств краевого бюджета в рамках подпрограммы "Благоустройство территории" муниципальной программы "Создание и обеспечение безопасных и комфортных условий проживания населения на территории Огурского сельсовета"</t>
  </si>
  <si>
    <t>Закупка товаров, работ и услуг для обеспечения государственных (муниципальных) нужд</t>
  </si>
  <si>
    <t>Обеспечение деятельности (оказание услуг) подведомственных учреждений в рамках подпрограммы  "Организация досуга населения в области культуры" муниципальной программы "Развитие культуры и спорта на территории Огурского сельсовета"</t>
  </si>
  <si>
    <t>Обеспечение функционирования сельских библиотек в рамках подпрограммы "Библиотечное обслуживание населения" муниципальной программы "Развитие культуры и спорта на территории Огурского сельсовета"</t>
  </si>
  <si>
    <t xml:space="preserve">Обеспечение финансового контроля в рамках подпрограммы "Исполнение иных функций и реализация полномочий, закрепленных действующим законодательством за муниципальными образованиями" муниципальной программы "Создание и обеспечение безопасных и комфортных условий проживания населения на территории Огурского сельсовета" </t>
  </si>
  <si>
    <t>Обеспечение финансового контроля в рамках подпрограммы "Исполнение иных функций и реализация полномочий закрепленных действующим законодательством за муниципальными образованиями" муниципальной программы "Создание и обеспечение безопасных и комфортных условий проживания населения на территории Огурского сельсовета"</t>
  </si>
  <si>
    <t>бюджетов Российской Федерации на 2017 год и плановый период 2018-2019 годов</t>
  </si>
  <si>
    <t>Сумма на 2019 год</t>
  </si>
  <si>
    <t>0501</t>
  </si>
  <si>
    <t>Жилищное хозяйство</t>
  </si>
  <si>
    <t>Ведомственная структура расходов местного бюджета на 2017 год и плановый период 2018-2019 годов</t>
  </si>
  <si>
    <t>540</t>
  </si>
  <si>
    <t>0110008550</t>
  </si>
  <si>
    <t>Жилищно-коммунальное хозяйство в рамках подпрограммы "Благоустройство территории" муниципальной программы "Создание и обеспечение безопасных и комфортных условий проживания населения на территории Огурского сельсовета"</t>
  </si>
  <si>
    <t>классификации расходов местного бюджета на 2017 год и плановый период 2018-2019 годов</t>
  </si>
  <si>
    <t>0310</t>
  </si>
  <si>
    <t>Обеспечение пожарной безопасности</t>
  </si>
  <si>
    <t>10</t>
  </si>
  <si>
    <t>0130008390</t>
  </si>
  <si>
    <t>Разработка и осуществление мер пожарной безопасности в рамках подпрограммы "Обеспечение безопасных условий проживания населения" муниципальной программы "Создание и обеспечение безопасных и комфортных условий проживания населения на территории Огурского сельсовета"</t>
  </si>
  <si>
    <t>0140008530</t>
  </si>
  <si>
    <t>Юридическое оформление помещений и земельных участков в рамках подпрограммы "Исполнение иных функций и реализация полномочий, закрепленных действующим законодательством за муниципальными образованиями" муниципальной программы "Создание и обеспечение безопасных и комфортных условий проживания населения на территории Огурского сельсовета"</t>
  </si>
  <si>
    <t>0120075080</t>
  </si>
  <si>
    <t>01200А8340</t>
  </si>
  <si>
    <t>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рамках подпрограммы "Содержание и ремонт автомобильных дорог общего пользования местного значения" муниципальной программы "Создание и обеспечение безопасных и комфортных условий проживания населения на территории Огурского сельсовета"</t>
  </si>
  <si>
    <t>Софинансированик к субсидии бюджетам муниципальных образований на содержание автомобильных дорог общего пользования местного значения за счет средств местного бюджета рамках подпрограммы "Содержание и ремонт автомобильных дорог общего пользования местного значения" муниципальной программы "Создание и обеспечение безопасных и комфортных условий проживания населения на территории Огурского сельсовета"</t>
  </si>
  <si>
    <t>0130074120</t>
  </si>
  <si>
    <t xml:space="preserve">01300S8560 </t>
  </si>
  <si>
    <t>Субсидии на обспечение первичных мер пожарной безопасности в рамках подпрограммы "Обеспечение безопасных условий проживания населения" муниципальной программы "Создание и обеспечение безопасных и комфортных условий проживания населения на территории Огурского сельсовета"</t>
  </si>
  <si>
    <t>Софинансирорвание к субсидии на обспечение первичных мер пожарной безопасности в рамках подпрограммы "Обеспечение безопасных условий проживания населения" муниципальной программы "Создание и обеспечение безопасных и комфортных условий проживания населения на территории Огурского сельсовета"</t>
  </si>
  <si>
    <t>01300S8560</t>
  </si>
  <si>
    <t>№ 13-42р</t>
  </si>
  <si>
    <t>от 17.02.2017г.</t>
  </si>
  <si>
    <t>0120075090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</si>
  <si>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рамках подпрограммы "Содержание и ремонт автомобильных дорог общего пользования местного значения" муниципальной программы "Создание и обеспечение безопасных и комфортных условий проживания населения на территории Огурского сельсовета"</t>
  </si>
  <si>
    <t>0210074490</t>
  </si>
  <si>
    <t>Субсидии бюджетам поселений на государственную поддержку комплексного развития муниципальных учреждений культуры и образовательных оранизаций в области культуры в рамках подпрограммы  "Организация досуга населения в области культуры" муниципальной программы "Развитие культуры и спорта на территории Огурского сельсовета"</t>
  </si>
  <si>
    <t>Софинансирование к субсидии на обспечение первичных мер пожарной безопасности в рамках подпрограммы "Обеспечение безопасных условий проживания населения" муниципальной программы "Создание и обеспечение безопасных и комфортных условий проживания населения на территории Огурского сельсовета"</t>
  </si>
  <si>
    <t xml:space="preserve">№13-42р </t>
  </si>
  <si>
    <t>от 17.02.2017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</si>
</sst>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rgb="FFFF0000"/>
      <name val="Arial Cyr"/>
      <charset val="204"/>
    </font>
    <font>
      <sz val="8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distributed"/>
    </xf>
    <xf numFmtId="0" fontId="2" fillId="0" borderId="4" xfId="0" applyFont="1" applyBorder="1"/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distributed"/>
    </xf>
    <xf numFmtId="0" fontId="2" fillId="0" borderId="5" xfId="0" applyFont="1" applyBorder="1" applyAlignment="1">
      <alignment horizontal="left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 vertical="distributed"/>
    </xf>
    <xf numFmtId="0" fontId="2" fillId="0" borderId="3" xfId="0" applyFont="1" applyFill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distributed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/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vertical="distributed"/>
    </xf>
    <xf numFmtId="0" fontId="2" fillId="0" borderId="5" xfId="0" applyFont="1" applyBorder="1" applyAlignment="1">
      <alignment vertical="distributed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/>
    <xf numFmtId="49" fontId="2" fillId="0" borderId="5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left" vertical="center" wrapText="1"/>
    </xf>
    <xf numFmtId="0" fontId="2" fillId="0" borderId="3" xfId="0" applyFont="1" applyFill="1" applyBorder="1" applyAlignment="1"/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5" xfId="0" applyFont="1" applyBorder="1" applyAlignment="1"/>
    <xf numFmtId="49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vertical="distributed"/>
    </xf>
    <xf numFmtId="49" fontId="2" fillId="0" borderId="0" xfId="0" applyNumberFormat="1" applyFont="1" applyBorder="1" applyAlignment="1">
      <alignment horizontal="center"/>
    </xf>
    <xf numFmtId="0" fontId="2" fillId="0" borderId="5" xfId="0" applyFont="1" applyBorder="1" applyAlignment="1"/>
    <xf numFmtId="49" fontId="2" fillId="0" borderId="4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vertical="distributed"/>
    </xf>
    <xf numFmtId="49" fontId="2" fillId="0" borderId="4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" fillId="0" borderId="5" xfId="0" applyFont="1" applyBorder="1" applyAlignment="1">
      <alignment vertical="distributed"/>
    </xf>
    <xf numFmtId="0" fontId="2" fillId="0" borderId="5" xfId="0" applyFont="1" applyBorder="1" applyAlignment="1"/>
    <xf numFmtId="49" fontId="2" fillId="0" borderId="4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vertical="distributed"/>
    </xf>
    <xf numFmtId="0" fontId="2" fillId="0" borderId="1" xfId="0" applyFont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2" fillId="0" borderId="4" xfId="0" applyFont="1" applyBorder="1" applyAlignment="1">
      <alignment vertical="distributed"/>
    </xf>
    <xf numFmtId="0" fontId="2" fillId="0" borderId="5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justify"/>
    </xf>
    <xf numFmtId="164" fontId="2" fillId="0" borderId="1" xfId="0" applyNumberFormat="1" applyFont="1" applyFill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/>
    </xf>
    <xf numFmtId="49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4" xfId="0" applyFont="1" applyBorder="1" applyAlignment="1">
      <alignment vertical="distributed"/>
    </xf>
    <xf numFmtId="0" fontId="2" fillId="0" borderId="5" xfId="0" applyFont="1" applyBorder="1" applyAlignment="1">
      <alignment vertical="distributed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/>
    </xf>
    <xf numFmtId="0" fontId="6" fillId="0" borderId="0" xfId="0" applyFont="1" applyAlignment="1"/>
    <xf numFmtId="0" fontId="2" fillId="0" borderId="4" xfId="0" applyFont="1" applyBorder="1" applyAlignment="1">
      <alignment vertical="distributed"/>
    </xf>
    <xf numFmtId="0" fontId="0" fillId="0" borderId="3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164" fontId="2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vertical="distributed"/>
    </xf>
    <xf numFmtId="0" fontId="2" fillId="0" borderId="5" xfId="0" applyFont="1" applyBorder="1" applyAlignment="1">
      <alignment vertical="distributed"/>
    </xf>
    <xf numFmtId="0" fontId="2" fillId="0" borderId="5" xfId="0" applyFont="1" applyBorder="1" applyAlignment="1"/>
    <xf numFmtId="49" fontId="2" fillId="0" borderId="5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164" fontId="2" fillId="0" borderId="4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vertical="distributed"/>
    </xf>
    <xf numFmtId="0" fontId="2" fillId="0" borderId="5" xfId="0" applyFont="1" applyBorder="1" applyAlignment="1"/>
    <xf numFmtId="49" fontId="2" fillId="0" borderId="5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vertical="distributed"/>
    </xf>
    <xf numFmtId="0" fontId="2" fillId="0" borderId="5" xfId="0" applyFont="1" applyBorder="1" applyAlignment="1">
      <alignment vertical="distributed"/>
    </xf>
    <xf numFmtId="49" fontId="2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5" xfId="0" applyNumberFormat="1" applyFont="1" applyBorder="1" applyAlignment="1">
      <alignment vertical="distributed"/>
    </xf>
    <xf numFmtId="164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vertical="distributed"/>
    </xf>
    <xf numFmtId="0" fontId="2" fillId="0" borderId="4" xfId="0" applyFont="1" applyBorder="1" applyAlignment="1"/>
    <xf numFmtId="49" fontId="2" fillId="0" borderId="4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/>
    <xf numFmtId="49" fontId="2" fillId="0" borderId="5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right"/>
    </xf>
    <xf numFmtId="2" fontId="1" fillId="0" borderId="5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1" fillId="0" borderId="4" xfId="0" applyNumberFormat="1" applyFont="1" applyBorder="1" applyAlignment="1">
      <alignment horizontal="right"/>
    </xf>
    <xf numFmtId="164" fontId="8" fillId="0" borderId="5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vertical="distributed"/>
    </xf>
    <xf numFmtId="0" fontId="2" fillId="0" borderId="5" xfId="0" applyFont="1" applyBorder="1" applyAlignment="1"/>
    <xf numFmtId="49" fontId="2" fillId="0" borderId="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vertical="distributed"/>
    </xf>
    <xf numFmtId="164" fontId="9" fillId="0" borderId="4" xfId="0" applyNumberFormat="1" applyFont="1" applyBorder="1" applyAlignment="1">
      <alignment horizontal="right"/>
    </xf>
    <xf numFmtId="2" fontId="9" fillId="0" borderId="4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/>
    <xf numFmtId="49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right"/>
    </xf>
    <xf numFmtId="2" fontId="9" fillId="0" borderId="5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0" fontId="0" fillId="0" borderId="3" xfId="0" applyFont="1" applyBorder="1" applyAlignment="1">
      <alignment horizontal="center"/>
    </xf>
    <xf numFmtId="0" fontId="2" fillId="0" borderId="4" xfId="0" applyFont="1" applyBorder="1" applyAlignment="1">
      <alignment vertical="distributed"/>
    </xf>
    <xf numFmtId="0" fontId="2" fillId="0" borderId="5" xfId="0" applyFont="1" applyBorder="1" applyAlignment="1">
      <alignment vertical="distributed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2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vertical="distributed"/>
    </xf>
    <xf numFmtId="0" fontId="2" fillId="0" borderId="5" xfId="0" applyFont="1" applyBorder="1" applyAlignment="1">
      <alignment vertical="distributed"/>
    </xf>
    <xf numFmtId="0" fontId="2" fillId="0" borderId="5" xfId="0" applyFont="1" applyBorder="1" applyAlignment="1"/>
    <xf numFmtId="49" fontId="2" fillId="0" borderId="5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2" fillId="0" borderId="1" xfId="0" applyNumberFormat="1" applyFont="1" applyBorder="1" applyAlignment="1">
      <alignment horizontal="justify"/>
    </xf>
    <xf numFmtId="2" fontId="9" fillId="0" borderId="1" xfId="0" applyNumberFormat="1" applyFont="1" applyBorder="1" applyAlignment="1">
      <alignment horizontal="justify"/>
    </xf>
    <xf numFmtId="164" fontId="9" fillId="0" borderId="1" xfId="0" applyNumberFormat="1" applyFont="1" applyBorder="1" applyAlignment="1">
      <alignment horizontal="justify"/>
    </xf>
    <xf numFmtId="2" fontId="2" fillId="0" borderId="4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164" fontId="9" fillId="0" borderId="4" xfId="0" applyNumberFormat="1" applyFont="1" applyBorder="1" applyAlignment="1">
      <alignment horizontal="left"/>
    </xf>
    <xf numFmtId="49" fontId="0" fillId="0" borderId="2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164" fontId="2" fillId="0" borderId="4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vertical="distributed"/>
    </xf>
    <xf numFmtId="0" fontId="2" fillId="0" borderId="5" xfId="0" applyFont="1" applyBorder="1" applyAlignment="1">
      <alignment vertical="distributed"/>
    </xf>
    <xf numFmtId="0" fontId="2" fillId="0" borderId="4" xfId="0" applyFont="1" applyBorder="1" applyAlignment="1"/>
    <xf numFmtId="0" fontId="2" fillId="0" borderId="5" xfId="0" applyFont="1" applyBorder="1" applyAlignment="1"/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 textRotation="90"/>
    </xf>
    <xf numFmtId="0" fontId="0" fillId="0" borderId="3" xfId="0" applyBorder="1"/>
    <xf numFmtId="0" fontId="0" fillId="0" borderId="3" xfId="0" applyFont="1" applyBorder="1" applyAlignment="1"/>
    <xf numFmtId="49" fontId="4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164" fontId="9" fillId="0" borderId="1" xfId="0" applyNumberFormat="1" applyFont="1" applyFill="1" applyBorder="1" applyAlignment="1">
      <alignment horizontal="left"/>
    </xf>
    <xf numFmtId="2" fontId="8" fillId="0" borderId="1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E27" sqref="E27"/>
    </sheetView>
  </sheetViews>
  <sheetFormatPr defaultRowHeight="15"/>
  <cols>
    <col min="1" max="1" width="5.42578125" customWidth="1"/>
    <col min="2" max="2" width="41.7109375" customWidth="1"/>
    <col min="3" max="3" width="9" customWidth="1"/>
    <col min="4" max="4" width="3.7109375" hidden="1" customWidth="1"/>
    <col min="5" max="5" width="11.140625" customWidth="1"/>
    <col min="6" max="7" width="9.42578125" bestFit="1" customWidth="1"/>
  </cols>
  <sheetData>
    <row r="1" spans="1:8">
      <c r="A1" s="1"/>
      <c r="B1" s="2"/>
      <c r="C1" s="3"/>
      <c r="D1" s="3"/>
      <c r="E1" s="2"/>
      <c r="F1" s="2"/>
      <c r="G1" s="4" t="s">
        <v>0</v>
      </c>
    </row>
    <row r="2" spans="1:8">
      <c r="A2" s="1"/>
      <c r="B2" s="2"/>
      <c r="C2" s="3"/>
      <c r="D2" s="3"/>
      <c r="E2" s="4"/>
      <c r="F2" s="4" t="s">
        <v>185</v>
      </c>
      <c r="G2" s="4" t="s">
        <v>177</v>
      </c>
    </row>
    <row r="3" spans="1:8">
      <c r="A3" s="1"/>
      <c r="B3" s="2"/>
      <c r="C3" s="3"/>
      <c r="D3" s="3"/>
      <c r="E3" s="2"/>
      <c r="F3" s="2"/>
      <c r="G3" s="4"/>
    </row>
    <row r="4" spans="1:8">
      <c r="A4" s="1"/>
      <c r="B4" s="2"/>
      <c r="C4" s="3"/>
      <c r="D4" s="3"/>
      <c r="E4" s="2"/>
      <c r="F4" s="2"/>
      <c r="G4" s="4"/>
    </row>
    <row r="5" spans="1:8">
      <c r="A5" s="1"/>
      <c r="C5" s="1"/>
      <c r="D5" s="1"/>
      <c r="G5" s="5"/>
    </row>
    <row r="6" spans="1:8">
      <c r="A6" s="63" t="s">
        <v>1</v>
      </c>
      <c r="B6" s="64" t="s">
        <v>2</v>
      </c>
      <c r="C6" s="64"/>
      <c r="D6" s="64"/>
      <c r="E6" s="65"/>
      <c r="F6" s="65"/>
      <c r="G6" s="65"/>
      <c r="H6" s="66"/>
    </row>
    <row r="7" spans="1:8">
      <c r="A7" s="65" t="s">
        <v>3</v>
      </c>
      <c r="B7" s="64"/>
      <c r="C7" s="64"/>
      <c r="D7" s="65"/>
      <c r="E7" s="65"/>
      <c r="F7" s="65"/>
      <c r="G7" s="66"/>
      <c r="H7" s="66"/>
    </row>
    <row r="8" spans="1:8">
      <c r="A8" s="65" t="s">
        <v>152</v>
      </c>
      <c r="B8" s="64"/>
      <c r="C8" s="64"/>
      <c r="D8" s="65"/>
      <c r="E8" s="65"/>
      <c r="F8" s="65"/>
      <c r="G8" s="66"/>
      <c r="H8" s="66"/>
    </row>
    <row r="9" spans="1:8">
      <c r="A9" s="1"/>
      <c r="C9" s="1"/>
      <c r="D9" s="1"/>
      <c r="G9" s="5" t="s">
        <v>4</v>
      </c>
    </row>
    <row r="10" spans="1:8" ht="33.75">
      <c r="A10" s="6" t="s">
        <v>5</v>
      </c>
      <c r="B10" s="7" t="s">
        <v>6</v>
      </c>
      <c r="C10" s="174" t="s">
        <v>7</v>
      </c>
      <c r="D10" s="175"/>
      <c r="E10" s="8" t="s">
        <v>99</v>
      </c>
      <c r="F10" s="8" t="s">
        <v>112</v>
      </c>
      <c r="G10" s="8" t="s">
        <v>153</v>
      </c>
    </row>
    <row r="11" spans="1:8">
      <c r="A11" s="9">
        <v>1</v>
      </c>
      <c r="B11" s="10" t="s">
        <v>8</v>
      </c>
      <c r="C11" s="172" t="s">
        <v>9</v>
      </c>
      <c r="D11" s="173"/>
      <c r="E11" s="130">
        <f>SUM(E12+E13+E14+E15)</f>
        <v>3334045.01</v>
      </c>
      <c r="F11" s="79">
        <f t="shared" ref="F11:G11" si="0">SUM(F12+F13+F14+F15)</f>
        <v>3332972</v>
      </c>
      <c r="G11" s="79">
        <f t="shared" si="0"/>
        <v>3266972</v>
      </c>
    </row>
    <row r="12" spans="1:8" ht="33.75">
      <c r="A12" s="9">
        <v>2</v>
      </c>
      <c r="B12" s="11" t="s">
        <v>10</v>
      </c>
      <c r="C12" s="172" t="s">
        <v>11</v>
      </c>
      <c r="D12" s="173"/>
      <c r="E12" s="79">
        <v>584313</v>
      </c>
      <c r="F12" s="79">
        <v>584313</v>
      </c>
      <c r="G12" s="79">
        <v>584313</v>
      </c>
    </row>
    <row r="13" spans="1:8" ht="45">
      <c r="A13" s="9">
        <v>3</v>
      </c>
      <c r="B13" s="11" t="s">
        <v>12</v>
      </c>
      <c r="C13" s="172" t="s">
        <v>13</v>
      </c>
      <c r="D13" s="173"/>
      <c r="E13" s="200">
        <v>2664170.0099999998</v>
      </c>
      <c r="F13" s="79">
        <v>2692097</v>
      </c>
      <c r="G13" s="79">
        <v>2631097</v>
      </c>
    </row>
    <row r="14" spans="1:8">
      <c r="A14" s="9">
        <v>4</v>
      </c>
      <c r="B14" s="12" t="s">
        <v>14</v>
      </c>
      <c r="C14" s="172" t="s">
        <v>15</v>
      </c>
      <c r="D14" s="173"/>
      <c r="E14" s="80">
        <v>20000</v>
      </c>
      <c r="F14" s="80">
        <v>20000</v>
      </c>
      <c r="G14" s="80">
        <v>20000</v>
      </c>
    </row>
    <row r="15" spans="1:8">
      <c r="A15" s="9">
        <v>5</v>
      </c>
      <c r="B15" s="12" t="s">
        <v>16</v>
      </c>
      <c r="C15" s="172" t="s">
        <v>17</v>
      </c>
      <c r="D15" s="173"/>
      <c r="E15" s="128">
        <v>65562</v>
      </c>
      <c r="F15" s="80">
        <v>36562</v>
      </c>
      <c r="G15" s="80">
        <v>31562</v>
      </c>
    </row>
    <row r="16" spans="1:8">
      <c r="A16" s="9">
        <v>6</v>
      </c>
      <c r="B16" s="13" t="s">
        <v>18</v>
      </c>
      <c r="C16" s="176" t="s">
        <v>19</v>
      </c>
      <c r="D16" s="177"/>
      <c r="E16" s="81">
        <f>SUM(E17:E17)</f>
        <v>96060</v>
      </c>
      <c r="F16" s="81">
        <f>SUM(F17:F17)</f>
        <v>0</v>
      </c>
      <c r="G16" s="81">
        <f>SUM(G17:G17)</f>
        <v>0</v>
      </c>
    </row>
    <row r="17" spans="1:7" ht="12" customHeight="1">
      <c r="A17" s="9">
        <v>7</v>
      </c>
      <c r="B17" s="11" t="s">
        <v>20</v>
      </c>
      <c r="C17" s="179" t="s">
        <v>21</v>
      </c>
      <c r="D17" s="180"/>
      <c r="E17" s="132">
        <v>96060</v>
      </c>
      <c r="F17" s="82">
        <v>0</v>
      </c>
      <c r="G17" s="82">
        <v>0</v>
      </c>
    </row>
    <row r="18" spans="1:7" ht="22.5">
      <c r="A18" s="9">
        <v>8</v>
      </c>
      <c r="B18" s="14" t="s">
        <v>22</v>
      </c>
      <c r="C18" s="172" t="s">
        <v>23</v>
      </c>
      <c r="D18" s="173"/>
      <c r="E18" s="131">
        <f>SUM(E19:E20)</f>
        <v>43127.95</v>
      </c>
      <c r="F18" s="80">
        <f t="shared" ref="F18:G18" si="1">SUM(F19:F20)</f>
        <v>10000</v>
      </c>
      <c r="G18" s="80">
        <f t="shared" si="1"/>
        <v>0</v>
      </c>
    </row>
    <row r="19" spans="1:7" ht="33.75">
      <c r="A19" s="9">
        <v>9</v>
      </c>
      <c r="B19" s="14" t="s">
        <v>24</v>
      </c>
      <c r="C19" s="172" t="s">
        <v>25</v>
      </c>
      <c r="D19" s="173"/>
      <c r="E19" s="79">
        <v>2700</v>
      </c>
      <c r="F19" s="79">
        <v>0</v>
      </c>
      <c r="G19" s="79">
        <v>0</v>
      </c>
    </row>
    <row r="20" spans="1:7">
      <c r="A20" s="9">
        <v>10</v>
      </c>
      <c r="B20" s="14" t="s">
        <v>162</v>
      </c>
      <c r="C20" s="107" t="s">
        <v>161</v>
      </c>
      <c r="D20" s="106"/>
      <c r="E20" s="129">
        <v>40427.949999999997</v>
      </c>
      <c r="F20" s="82">
        <v>10000</v>
      </c>
      <c r="G20" s="82">
        <v>0</v>
      </c>
    </row>
    <row r="21" spans="1:7">
      <c r="A21" s="9">
        <v>11</v>
      </c>
      <c r="B21" s="14" t="s">
        <v>26</v>
      </c>
      <c r="C21" s="172" t="s">
        <v>27</v>
      </c>
      <c r="D21" s="173"/>
      <c r="E21" s="82">
        <f>SUM(E22)</f>
        <v>1583286</v>
      </c>
      <c r="F21" s="82">
        <f t="shared" ref="F21:G21" si="2">SUM(F22)</f>
        <v>46800</v>
      </c>
      <c r="G21" s="82">
        <f t="shared" si="2"/>
        <v>46800</v>
      </c>
    </row>
    <row r="22" spans="1:7">
      <c r="A22" s="9">
        <v>12</v>
      </c>
      <c r="B22" s="14" t="s">
        <v>28</v>
      </c>
      <c r="C22" s="172" t="s">
        <v>29</v>
      </c>
      <c r="D22" s="173"/>
      <c r="E22" s="132">
        <v>1583286</v>
      </c>
      <c r="F22" s="82">
        <v>46800</v>
      </c>
      <c r="G22" s="82">
        <v>46800</v>
      </c>
    </row>
    <row r="23" spans="1:7">
      <c r="A23" s="9">
        <v>13</v>
      </c>
      <c r="B23" s="15" t="s">
        <v>30</v>
      </c>
      <c r="C23" s="176" t="s">
        <v>31</v>
      </c>
      <c r="D23" s="178"/>
      <c r="E23" s="83">
        <f>SUM(E24:E25)</f>
        <v>619190</v>
      </c>
      <c r="F23" s="83">
        <f>SUM(F24:F25)</f>
        <v>525000</v>
      </c>
      <c r="G23" s="83">
        <f>SUM(G24:G25)</f>
        <v>518000</v>
      </c>
    </row>
    <row r="24" spans="1:7">
      <c r="A24" s="9">
        <v>14</v>
      </c>
      <c r="B24" s="15" t="s">
        <v>155</v>
      </c>
      <c r="C24" s="97" t="s">
        <v>154</v>
      </c>
      <c r="D24" s="95"/>
      <c r="E24" s="83">
        <v>203807</v>
      </c>
      <c r="F24" s="83">
        <v>205000</v>
      </c>
      <c r="G24" s="83">
        <v>208000</v>
      </c>
    </row>
    <row r="25" spans="1:7">
      <c r="A25" s="9">
        <v>15</v>
      </c>
      <c r="B25" s="16" t="s">
        <v>32</v>
      </c>
      <c r="C25" s="172" t="s">
        <v>33</v>
      </c>
      <c r="D25" s="173"/>
      <c r="E25" s="79">
        <v>415383</v>
      </c>
      <c r="F25" s="79">
        <v>320000</v>
      </c>
      <c r="G25" s="79">
        <v>310000</v>
      </c>
    </row>
    <row r="26" spans="1:7">
      <c r="A26" s="9">
        <v>16</v>
      </c>
      <c r="B26" s="17" t="s">
        <v>34</v>
      </c>
      <c r="C26" s="172" t="s">
        <v>35</v>
      </c>
      <c r="D26" s="173"/>
      <c r="E26" s="79">
        <f>SUM(E27:E27)</f>
        <v>11911779</v>
      </c>
      <c r="F26" s="79">
        <f>SUM(F27:F27)</f>
        <v>5053411</v>
      </c>
      <c r="G26" s="79">
        <f>SUM(G27:G27)</f>
        <v>4946314</v>
      </c>
    </row>
    <row r="27" spans="1:7">
      <c r="A27" s="9">
        <v>17</v>
      </c>
      <c r="B27" s="16" t="s">
        <v>36</v>
      </c>
      <c r="C27" s="172" t="s">
        <v>37</v>
      </c>
      <c r="D27" s="173"/>
      <c r="E27" s="201">
        <v>11911779</v>
      </c>
      <c r="F27" s="79">
        <v>5053411</v>
      </c>
      <c r="G27" s="79">
        <v>4946314</v>
      </c>
    </row>
    <row r="28" spans="1:7">
      <c r="A28" s="9">
        <v>18</v>
      </c>
      <c r="B28" s="18" t="s">
        <v>38</v>
      </c>
      <c r="C28" s="19"/>
      <c r="D28" s="20"/>
      <c r="E28" s="79">
        <v>0</v>
      </c>
      <c r="F28" s="79">
        <v>223602</v>
      </c>
      <c r="G28" s="79">
        <v>437699</v>
      </c>
    </row>
    <row r="29" spans="1:7">
      <c r="A29" s="9"/>
      <c r="B29" s="21" t="s">
        <v>39</v>
      </c>
      <c r="C29" s="22"/>
      <c r="D29" s="23"/>
      <c r="E29" s="130">
        <f>SUM(E11+E16+E18+E21+E23+E26)</f>
        <v>17587487.960000001</v>
      </c>
      <c r="F29" s="79">
        <f>SUM(F11+F16+F18+F21+F23+F26+F28)</f>
        <v>9191785</v>
      </c>
      <c r="G29" s="79">
        <f>SUM(G11+G16+G18+G21+G23+G26+G28)</f>
        <v>9215785</v>
      </c>
    </row>
  </sheetData>
  <mergeCells count="16">
    <mergeCell ref="C16:D16"/>
    <mergeCell ref="C27:D27"/>
    <mergeCell ref="C26:D26"/>
    <mergeCell ref="C21:D21"/>
    <mergeCell ref="C22:D22"/>
    <mergeCell ref="C23:D23"/>
    <mergeCell ref="C25:D25"/>
    <mergeCell ref="C17:D17"/>
    <mergeCell ref="C18:D18"/>
    <mergeCell ref="C19:D19"/>
    <mergeCell ref="C15:D15"/>
    <mergeCell ref="C10:D10"/>
    <mergeCell ref="C11:D11"/>
    <mergeCell ref="C12:D12"/>
    <mergeCell ref="C13:D13"/>
    <mergeCell ref="C14:D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4"/>
  <sheetViews>
    <sheetView tabSelected="1" topLeftCell="A76" workbookViewId="0">
      <selection activeCell="H75" sqref="H75"/>
    </sheetView>
  </sheetViews>
  <sheetFormatPr defaultRowHeight="15"/>
  <cols>
    <col min="1" max="1" width="3.42578125" customWidth="1"/>
    <col min="2" max="2" width="34.5703125" customWidth="1"/>
    <col min="3" max="3" width="4.140625" customWidth="1"/>
    <col min="4" max="4" width="3.140625" customWidth="1"/>
    <col min="5" max="5" width="2.85546875" customWidth="1"/>
    <col min="6" max="6" width="9.28515625" customWidth="1"/>
    <col min="7" max="7" width="3.42578125" customWidth="1"/>
    <col min="8" max="8" width="10" customWidth="1"/>
    <col min="9" max="9" width="8.42578125" customWidth="1"/>
    <col min="10" max="10" width="8.140625" customWidth="1"/>
  </cols>
  <sheetData>
    <row r="1" spans="1:10">
      <c r="A1" s="1"/>
      <c r="B1" s="2"/>
      <c r="C1" s="2"/>
      <c r="D1" s="2"/>
      <c r="E1" s="2"/>
      <c r="F1" s="3"/>
      <c r="G1" s="3"/>
      <c r="H1" s="3"/>
      <c r="I1" s="4"/>
      <c r="J1" s="4" t="s">
        <v>40</v>
      </c>
    </row>
    <row r="2" spans="1:10">
      <c r="A2" s="1"/>
      <c r="B2" s="2"/>
      <c r="C2" s="2"/>
      <c r="D2" s="2"/>
      <c r="E2" s="2"/>
      <c r="F2" s="3"/>
      <c r="G2" s="3"/>
      <c r="H2" s="3"/>
      <c r="I2" s="4" t="s">
        <v>178</v>
      </c>
      <c r="J2" s="4" t="s">
        <v>177</v>
      </c>
    </row>
    <row r="3" spans="1:10">
      <c r="A3" s="1" t="s">
        <v>1</v>
      </c>
      <c r="B3" s="1"/>
      <c r="C3" s="1"/>
      <c r="D3" s="93"/>
      <c r="E3" s="93"/>
      <c r="F3" s="93"/>
      <c r="G3" s="93"/>
      <c r="H3" s="93"/>
      <c r="I3" s="93"/>
      <c r="J3" s="4"/>
    </row>
    <row r="4" spans="1:10">
      <c r="A4" s="91"/>
      <c r="B4" s="91"/>
      <c r="C4" s="91"/>
      <c r="D4" s="93"/>
      <c r="E4" s="93"/>
      <c r="F4" s="93"/>
      <c r="G4" s="93"/>
      <c r="H4" s="93"/>
      <c r="I4" s="93"/>
      <c r="J4" s="4"/>
    </row>
    <row r="5" spans="1:10">
      <c r="A5" s="24"/>
      <c r="B5" s="2" t="s">
        <v>156</v>
      </c>
      <c r="C5" s="25"/>
      <c r="D5" s="24"/>
      <c r="E5" s="24"/>
      <c r="F5" s="24"/>
      <c r="G5" s="24"/>
      <c r="H5" s="25"/>
    </row>
    <row r="6" spans="1:10">
      <c r="A6" s="24"/>
      <c r="B6" s="25"/>
      <c r="C6" s="25"/>
      <c r="D6" s="24"/>
      <c r="E6" s="24"/>
      <c r="F6" s="24"/>
      <c r="G6" s="24"/>
      <c r="H6" s="25"/>
    </row>
    <row r="7" spans="1:10">
      <c r="A7" s="24"/>
      <c r="B7" s="25"/>
      <c r="C7" s="25"/>
      <c r="D7" s="24"/>
      <c r="E7" s="24"/>
      <c r="F7" s="24"/>
      <c r="G7" s="24"/>
      <c r="H7" s="25"/>
      <c r="J7" s="4" t="s">
        <v>4</v>
      </c>
    </row>
    <row r="8" spans="1:10" ht="67.5">
      <c r="A8" s="6" t="s">
        <v>41</v>
      </c>
      <c r="B8" s="6" t="s">
        <v>42</v>
      </c>
      <c r="C8" s="6" t="s">
        <v>43</v>
      </c>
      <c r="D8" s="26" t="s">
        <v>44</v>
      </c>
      <c r="E8" s="26" t="s">
        <v>45</v>
      </c>
      <c r="F8" s="26" t="s">
        <v>46</v>
      </c>
      <c r="G8" s="26" t="s">
        <v>47</v>
      </c>
      <c r="H8" s="6" t="s">
        <v>99</v>
      </c>
      <c r="I8" s="6" t="s">
        <v>112</v>
      </c>
      <c r="J8" s="6" t="s">
        <v>153</v>
      </c>
    </row>
    <row r="9" spans="1:10">
      <c r="A9" s="6"/>
      <c r="B9" s="27">
        <v>1</v>
      </c>
      <c r="C9" s="27">
        <v>2</v>
      </c>
      <c r="D9" s="27">
        <v>3</v>
      </c>
      <c r="E9" s="27">
        <v>4</v>
      </c>
      <c r="F9" s="27">
        <v>5</v>
      </c>
      <c r="G9" s="27">
        <v>6</v>
      </c>
      <c r="H9" s="27">
        <v>7</v>
      </c>
      <c r="I9" s="27">
        <v>8</v>
      </c>
      <c r="J9" s="27">
        <v>9</v>
      </c>
    </row>
    <row r="10" spans="1:10" ht="22.5">
      <c r="A10" s="27">
        <v>1</v>
      </c>
      <c r="B10" s="28" t="s">
        <v>48</v>
      </c>
      <c r="C10" s="29">
        <v>807</v>
      </c>
      <c r="D10" s="26"/>
      <c r="E10" s="26"/>
      <c r="F10" s="26"/>
      <c r="G10" s="26"/>
      <c r="H10" s="134">
        <f>SUM(H11+H65+H75+H97+H113+H129)</f>
        <v>17587487.990000002</v>
      </c>
      <c r="I10" s="70">
        <f>SUM(I11+I65+I75+I97+I113+I129)</f>
        <v>8968183</v>
      </c>
      <c r="J10" s="70">
        <f>SUM(J11+J65+J75+J97+J113+J129)</f>
        <v>8778086</v>
      </c>
    </row>
    <row r="11" spans="1:10">
      <c r="A11" s="30">
        <v>2</v>
      </c>
      <c r="B11" s="10" t="s">
        <v>8</v>
      </c>
      <c r="C11" s="29">
        <v>807</v>
      </c>
      <c r="D11" s="31" t="s">
        <v>49</v>
      </c>
      <c r="E11" s="31" t="s">
        <v>50</v>
      </c>
      <c r="F11" s="31"/>
      <c r="G11" s="31"/>
      <c r="H11" s="71">
        <f>SUM(H12+H18+H34+H40)</f>
        <v>3334045.01</v>
      </c>
      <c r="I11" s="71">
        <f t="shared" ref="I11:J11" si="0">SUM(I12+I18+I34+I40)</f>
        <v>3332972</v>
      </c>
      <c r="J11" s="71">
        <f t="shared" si="0"/>
        <v>3266972</v>
      </c>
    </row>
    <row r="12" spans="1:10" ht="33" customHeight="1">
      <c r="A12" s="30">
        <v>3</v>
      </c>
      <c r="B12" s="11" t="s">
        <v>10</v>
      </c>
      <c r="C12" s="29">
        <v>807</v>
      </c>
      <c r="D12" s="31" t="s">
        <v>49</v>
      </c>
      <c r="E12" s="31" t="s">
        <v>51</v>
      </c>
      <c r="F12" s="31"/>
      <c r="G12" s="31"/>
      <c r="H12" s="70">
        <f t="shared" ref="H12:J16" si="1">SUM(H13)</f>
        <v>584313</v>
      </c>
      <c r="I12" s="70">
        <f t="shared" si="1"/>
        <v>584313</v>
      </c>
      <c r="J12" s="70">
        <f t="shared" si="1"/>
        <v>584313</v>
      </c>
    </row>
    <row r="13" spans="1:10" ht="22.5">
      <c r="A13" s="30">
        <v>4</v>
      </c>
      <c r="B13" s="11" t="s">
        <v>52</v>
      </c>
      <c r="C13" s="29">
        <v>807</v>
      </c>
      <c r="D13" s="31" t="s">
        <v>49</v>
      </c>
      <c r="E13" s="31" t="s">
        <v>51</v>
      </c>
      <c r="F13" s="31" t="s">
        <v>116</v>
      </c>
      <c r="G13" s="31"/>
      <c r="H13" s="70">
        <f t="shared" si="1"/>
        <v>584313</v>
      </c>
      <c r="I13" s="70">
        <f t="shared" si="1"/>
        <v>584313</v>
      </c>
      <c r="J13" s="70">
        <f t="shared" si="1"/>
        <v>584313</v>
      </c>
    </row>
    <row r="14" spans="1:10" ht="22.5">
      <c r="A14" s="30">
        <v>5</v>
      </c>
      <c r="B14" s="11" t="s">
        <v>53</v>
      </c>
      <c r="C14" s="29">
        <v>807</v>
      </c>
      <c r="D14" s="31" t="s">
        <v>49</v>
      </c>
      <c r="E14" s="31" t="s">
        <v>51</v>
      </c>
      <c r="F14" s="31" t="s">
        <v>115</v>
      </c>
      <c r="G14" s="31"/>
      <c r="H14" s="70">
        <f t="shared" si="1"/>
        <v>584313</v>
      </c>
      <c r="I14" s="70">
        <f t="shared" si="1"/>
        <v>584313</v>
      </c>
      <c r="J14" s="70">
        <f t="shared" si="1"/>
        <v>584313</v>
      </c>
    </row>
    <row r="15" spans="1:10" ht="44.25" customHeight="1">
      <c r="A15" s="30">
        <v>6</v>
      </c>
      <c r="B15" s="11" t="s">
        <v>54</v>
      </c>
      <c r="C15" s="29">
        <v>807</v>
      </c>
      <c r="D15" s="31" t="s">
        <v>49</v>
      </c>
      <c r="E15" s="31" t="s">
        <v>51</v>
      </c>
      <c r="F15" s="31" t="s">
        <v>114</v>
      </c>
      <c r="G15" s="31"/>
      <c r="H15" s="70">
        <f t="shared" si="1"/>
        <v>584313</v>
      </c>
      <c r="I15" s="70">
        <f t="shared" si="1"/>
        <v>584313</v>
      </c>
      <c r="J15" s="70">
        <f t="shared" si="1"/>
        <v>584313</v>
      </c>
    </row>
    <row r="16" spans="1:10" ht="67.5">
      <c r="A16" s="30">
        <v>7</v>
      </c>
      <c r="B16" s="11" t="s">
        <v>55</v>
      </c>
      <c r="C16" s="29">
        <v>807</v>
      </c>
      <c r="D16" s="31" t="s">
        <v>49</v>
      </c>
      <c r="E16" s="31" t="s">
        <v>51</v>
      </c>
      <c r="F16" s="31" t="s">
        <v>114</v>
      </c>
      <c r="G16" s="31" t="s">
        <v>56</v>
      </c>
      <c r="H16" s="70">
        <f t="shared" si="1"/>
        <v>584313</v>
      </c>
      <c r="I16" s="70">
        <f t="shared" si="1"/>
        <v>584313</v>
      </c>
      <c r="J16" s="70">
        <f t="shared" si="1"/>
        <v>584313</v>
      </c>
    </row>
    <row r="17" spans="1:10" ht="22.5">
      <c r="A17" s="30">
        <v>8</v>
      </c>
      <c r="B17" s="11" t="s">
        <v>57</v>
      </c>
      <c r="C17" s="29">
        <v>807</v>
      </c>
      <c r="D17" s="31" t="s">
        <v>49</v>
      </c>
      <c r="E17" s="31" t="s">
        <v>51</v>
      </c>
      <c r="F17" s="31" t="s">
        <v>114</v>
      </c>
      <c r="G17" s="31" t="s">
        <v>58</v>
      </c>
      <c r="H17" s="70">
        <v>584313</v>
      </c>
      <c r="I17" s="70">
        <v>584313</v>
      </c>
      <c r="J17" s="70">
        <v>584313</v>
      </c>
    </row>
    <row r="18" spans="1:10" ht="45" customHeight="1">
      <c r="A18" s="30">
        <v>9</v>
      </c>
      <c r="B18" s="11" t="s">
        <v>12</v>
      </c>
      <c r="C18" s="29">
        <v>807</v>
      </c>
      <c r="D18" s="31" t="s">
        <v>49</v>
      </c>
      <c r="E18" s="31" t="s">
        <v>59</v>
      </c>
      <c r="F18" s="31"/>
      <c r="G18" s="31"/>
      <c r="H18" s="134">
        <f>SUM(H19+H24)</f>
        <v>2664170.0099999998</v>
      </c>
      <c r="I18" s="70">
        <f>SUM(I19+I24)</f>
        <v>2692097</v>
      </c>
      <c r="J18" s="70">
        <f>SUM(J19+J24)</f>
        <v>2631097</v>
      </c>
    </row>
    <row r="19" spans="1:10" ht="45">
      <c r="A19" s="30">
        <v>10</v>
      </c>
      <c r="B19" s="28" t="s">
        <v>68</v>
      </c>
      <c r="C19" s="29">
        <v>807</v>
      </c>
      <c r="D19" s="31" t="s">
        <v>49</v>
      </c>
      <c r="E19" s="31" t="s">
        <v>59</v>
      </c>
      <c r="F19" s="40" t="s">
        <v>117</v>
      </c>
      <c r="G19" s="31"/>
      <c r="H19" s="70">
        <f>SUM(H20)</f>
        <v>1991</v>
      </c>
      <c r="I19" s="70">
        <f t="shared" ref="I19:J19" si="2">SUM(I20)</f>
        <v>1991</v>
      </c>
      <c r="J19" s="70">
        <f t="shared" si="2"/>
        <v>1991</v>
      </c>
    </row>
    <row r="20" spans="1:10" ht="45">
      <c r="A20" s="30">
        <v>11</v>
      </c>
      <c r="B20" s="14" t="s">
        <v>144</v>
      </c>
      <c r="C20" s="29">
        <v>807</v>
      </c>
      <c r="D20" s="31" t="s">
        <v>49</v>
      </c>
      <c r="E20" s="31" t="s">
        <v>59</v>
      </c>
      <c r="F20" s="40" t="s">
        <v>118</v>
      </c>
      <c r="G20" s="31"/>
      <c r="H20" s="70">
        <f>SUM(H21)</f>
        <v>1991</v>
      </c>
      <c r="I20" s="70">
        <f>SUM(I21)</f>
        <v>1991</v>
      </c>
      <c r="J20" s="70">
        <f>SUM(J21)</f>
        <v>1991</v>
      </c>
    </row>
    <row r="21" spans="1:10" ht="101.25">
      <c r="A21" s="30">
        <v>12</v>
      </c>
      <c r="B21" s="14" t="s">
        <v>150</v>
      </c>
      <c r="C21" s="29">
        <v>807</v>
      </c>
      <c r="D21" s="31" t="s">
        <v>49</v>
      </c>
      <c r="E21" s="31" t="s">
        <v>59</v>
      </c>
      <c r="F21" s="40" t="s">
        <v>119</v>
      </c>
      <c r="G21" s="31"/>
      <c r="H21" s="70">
        <f>SUM(H22)</f>
        <v>1991</v>
      </c>
      <c r="I21" s="70">
        <f t="shared" ref="I21:J21" si="3">SUM(I22)</f>
        <v>1991</v>
      </c>
      <c r="J21" s="70">
        <f t="shared" si="3"/>
        <v>1991</v>
      </c>
    </row>
    <row r="22" spans="1:10">
      <c r="A22" s="30">
        <v>13</v>
      </c>
      <c r="B22" s="11" t="s">
        <v>81</v>
      </c>
      <c r="C22" s="29">
        <v>807</v>
      </c>
      <c r="D22" s="31" t="s">
        <v>49</v>
      </c>
      <c r="E22" s="31" t="s">
        <v>59</v>
      </c>
      <c r="F22" s="40" t="s">
        <v>119</v>
      </c>
      <c r="G22" s="31" t="s">
        <v>82</v>
      </c>
      <c r="H22" s="70">
        <f>SUM(H23)</f>
        <v>1991</v>
      </c>
      <c r="I22" s="70">
        <f t="shared" ref="I22:J22" si="4">SUM(I23)</f>
        <v>1991</v>
      </c>
      <c r="J22" s="70">
        <f t="shared" si="4"/>
        <v>1991</v>
      </c>
    </row>
    <row r="23" spans="1:10">
      <c r="A23" s="30">
        <v>14</v>
      </c>
      <c r="B23" s="11" t="s">
        <v>95</v>
      </c>
      <c r="C23" s="29">
        <v>807</v>
      </c>
      <c r="D23" s="31" t="s">
        <v>49</v>
      </c>
      <c r="E23" s="31" t="s">
        <v>59</v>
      </c>
      <c r="F23" s="40" t="s">
        <v>119</v>
      </c>
      <c r="G23" s="31" t="s">
        <v>157</v>
      </c>
      <c r="H23" s="70">
        <v>1991</v>
      </c>
      <c r="I23" s="70">
        <v>1991</v>
      </c>
      <c r="J23" s="70">
        <v>1991</v>
      </c>
    </row>
    <row r="24" spans="1:10" ht="22.5">
      <c r="A24" s="30">
        <v>15</v>
      </c>
      <c r="B24" s="11" t="s">
        <v>60</v>
      </c>
      <c r="C24" s="29">
        <v>807</v>
      </c>
      <c r="D24" s="31" t="s">
        <v>49</v>
      </c>
      <c r="E24" s="31" t="s">
        <v>59</v>
      </c>
      <c r="F24" s="31" t="s">
        <v>116</v>
      </c>
      <c r="G24" s="31"/>
      <c r="H24" s="134">
        <f t="shared" ref="H24:J24" si="5">SUM(H25)</f>
        <v>2662179.0099999998</v>
      </c>
      <c r="I24" s="70">
        <f t="shared" si="5"/>
        <v>2690106</v>
      </c>
      <c r="J24" s="70">
        <f t="shared" si="5"/>
        <v>2629106</v>
      </c>
    </row>
    <row r="25" spans="1:10" ht="22.5">
      <c r="A25" s="30">
        <v>16</v>
      </c>
      <c r="B25" s="11" t="s">
        <v>53</v>
      </c>
      <c r="C25" s="29">
        <v>807</v>
      </c>
      <c r="D25" s="31" t="s">
        <v>49</v>
      </c>
      <c r="E25" s="31" t="s">
        <v>59</v>
      </c>
      <c r="F25" s="31" t="s">
        <v>115</v>
      </c>
      <c r="G25" s="31"/>
      <c r="H25" s="134">
        <f>SUM(H26+H31)</f>
        <v>2662179.0099999998</v>
      </c>
      <c r="I25" s="70">
        <f>SUM(I26+I31)</f>
        <v>2690106</v>
      </c>
      <c r="J25" s="70">
        <f>SUM(J26+J31)</f>
        <v>2629106</v>
      </c>
    </row>
    <row r="26" spans="1:10" ht="45">
      <c r="A26" s="30">
        <v>17</v>
      </c>
      <c r="B26" s="11" t="s">
        <v>61</v>
      </c>
      <c r="C26" s="29">
        <v>807</v>
      </c>
      <c r="D26" s="31" t="s">
        <v>49</v>
      </c>
      <c r="E26" s="31" t="s">
        <v>59</v>
      </c>
      <c r="F26" s="31" t="s">
        <v>120</v>
      </c>
      <c r="G26" s="31"/>
      <c r="H26" s="134">
        <f>SUM(H27+H29)</f>
        <v>2658079.0099999998</v>
      </c>
      <c r="I26" s="70">
        <f>SUM(I27+I29)</f>
        <v>2686006</v>
      </c>
      <c r="J26" s="70">
        <f>SUM(J27+J29)</f>
        <v>2625006</v>
      </c>
    </row>
    <row r="27" spans="1:10" ht="67.5">
      <c r="A27" s="30">
        <v>18</v>
      </c>
      <c r="B27" s="11" t="s">
        <v>55</v>
      </c>
      <c r="C27" s="29">
        <v>807</v>
      </c>
      <c r="D27" s="31" t="s">
        <v>49</v>
      </c>
      <c r="E27" s="31" t="s">
        <v>59</v>
      </c>
      <c r="F27" s="31" t="s">
        <v>120</v>
      </c>
      <c r="G27" s="31" t="s">
        <v>56</v>
      </c>
      <c r="H27" s="70">
        <f>SUM(H28)</f>
        <v>1769006</v>
      </c>
      <c r="I27" s="70">
        <f>SUM(I28)</f>
        <v>1769006</v>
      </c>
      <c r="J27" s="70">
        <f>SUM(J28)</f>
        <v>1769006</v>
      </c>
    </row>
    <row r="28" spans="1:10" ht="22.5">
      <c r="A28" s="30">
        <v>19</v>
      </c>
      <c r="B28" s="11" t="s">
        <v>57</v>
      </c>
      <c r="C28" s="32">
        <v>807</v>
      </c>
      <c r="D28" s="33" t="s">
        <v>49</v>
      </c>
      <c r="E28" s="33" t="s">
        <v>59</v>
      </c>
      <c r="F28" s="31" t="s">
        <v>120</v>
      </c>
      <c r="G28" s="33" t="s">
        <v>58</v>
      </c>
      <c r="H28" s="72">
        <v>1769006</v>
      </c>
      <c r="I28" s="98">
        <v>1769006</v>
      </c>
      <c r="J28" s="98">
        <v>1769006</v>
      </c>
    </row>
    <row r="29" spans="1:10" ht="33.75">
      <c r="A29" s="30">
        <v>20</v>
      </c>
      <c r="B29" s="94" t="s">
        <v>147</v>
      </c>
      <c r="C29" s="32">
        <v>807</v>
      </c>
      <c r="D29" s="33" t="s">
        <v>49</v>
      </c>
      <c r="E29" s="33" t="s">
        <v>59</v>
      </c>
      <c r="F29" s="31" t="s">
        <v>120</v>
      </c>
      <c r="G29" s="33" t="s">
        <v>62</v>
      </c>
      <c r="H29" s="133">
        <f>SUM(H30)</f>
        <v>889073.01</v>
      </c>
      <c r="I29" s="72">
        <f>SUM(I30)</f>
        <v>917000</v>
      </c>
      <c r="J29" s="72">
        <f>SUM(J30)</f>
        <v>856000</v>
      </c>
    </row>
    <row r="30" spans="1:10" ht="33.75">
      <c r="A30" s="30">
        <v>21</v>
      </c>
      <c r="B30" s="34" t="s">
        <v>63</v>
      </c>
      <c r="C30" s="32">
        <v>807</v>
      </c>
      <c r="D30" s="33" t="s">
        <v>49</v>
      </c>
      <c r="E30" s="33" t="s">
        <v>59</v>
      </c>
      <c r="F30" s="31" t="s">
        <v>120</v>
      </c>
      <c r="G30" s="33" t="s">
        <v>64</v>
      </c>
      <c r="H30" s="143">
        <v>889073.01</v>
      </c>
      <c r="I30" s="72">
        <v>917000</v>
      </c>
      <c r="J30" s="72">
        <v>856000</v>
      </c>
    </row>
    <row r="31" spans="1:10" ht="56.25">
      <c r="A31" s="30">
        <v>22</v>
      </c>
      <c r="B31" s="67" t="s">
        <v>113</v>
      </c>
      <c r="C31" s="32">
        <v>807</v>
      </c>
      <c r="D31" s="33" t="s">
        <v>49</v>
      </c>
      <c r="E31" s="33" t="s">
        <v>59</v>
      </c>
      <c r="F31" s="87" t="s">
        <v>138</v>
      </c>
      <c r="G31" s="33"/>
      <c r="H31" s="72">
        <f t="shared" ref="H31:J32" si="6">SUM(H32)</f>
        <v>4100</v>
      </c>
      <c r="I31" s="72">
        <f t="shared" si="6"/>
        <v>4100</v>
      </c>
      <c r="J31" s="72">
        <f t="shared" si="6"/>
        <v>4100</v>
      </c>
    </row>
    <row r="32" spans="1:10" ht="33.75">
      <c r="A32" s="30">
        <v>23</v>
      </c>
      <c r="B32" s="100" t="s">
        <v>147</v>
      </c>
      <c r="C32" s="32">
        <v>807</v>
      </c>
      <c r="D32" s="33" t="s">
        <v>49</v>
      </c>
      <c r="E32" s="33" t="s">
        <v>59</v>
      </c>
      <c r="F32" s="87" t="s">
        <v>138</v>
      </c>
      <c r="G32" s="33" t="s">
        <v>62</v>
      </c>
      <c r="H32" s="72">
        <f t="shared" si="6"/>
        <v>4100</v>
      </c>
      <c r="I32" s="72">
        <f t="shared" si="6"/>
        <v>4100</v>
      </c>
      <c r="J32" s="72">
        <f t="shared" si="6"/>
        <v>4100</v>
      </c>
    </row>
    <row r="33" spans="1:10" ht="33.75">
      <c r="A33" s="30">
        <v>24</v>
      </c>
      <c r="B33" s="100" t="s">
        <v>63</v>
      </c>
      <c r="C33" s="32">
        <v>807</v>
      </c>
      <c r="D33" s="33" t="s">
        <v>49</v>
      </c>
      <c r="E33" s="33" t="s">
        <v>59</v>
      </c>
      <c r="F33" s="87" t="s">
        <v>138</v>
      </c>
      <c r="G33" s="33" t="s">
        <v>64</v>
      </c>
      <c r="H33" s="72">
        <v>4100</v>
      </c>
      <c r="I33" s="72">
        <v>4100</v>
      </c>
      <c r="J33" s="72">
        <v>4100</v>
      </c>
    </row>
    <row r="34" spans="1:10">
      <c r="A34" s="30">
        <v>25</v>
      </c>
      <c r="B34" s="34" t="s">
        <v>14</v>
      </c>
      <c r="C34" s="32">
        <v>807</v>
      </c>
      <c r="D34" s="33" t="s">
        <v>49</v>
      </c>
      <c r="E34" s="33" t="s">
        <v>65</v>
      </c>
      <c r="F34" s="33"/>
      <c r="G34" s="33"/>
      <c r="H34" s="72">
        <f t="shared" ref="H34:J38" si="7">SUM(H35)</f>
        <v>20000</v>
      </c>
      <c r="I34" s="72">
        <f t="shared" si="7"/>
        <v>20000</v>
      </c>
      <c r="J34" s="72">
        <f t="shared" si="7"/>
        <v>20000</v>
      </c>
    </row>
    <row r="35" spans="1:10" ht="22.5">
      <c r="A35" s="30">
        <v>26</v>
      </c>
      <c r="B35" s="11" t="s">
        <v>60</v>
      </c>
      <c r="C35" s="32">
        <v>807</v>
      </c>
      <c r="D35" s="33" t="s">
        <v>49</v>
      </c>
      <c r="E35" s="33" t="s">
        <v>65</v>
      </c>
      <c r="F35" s="69" t="s">
        <v>116</v>
      </c>
      <c r="G35" s="33"/>
      <c r="H35" s="72">
        <f t="shared" si="7"/>
        <v>20000</v>
      </c>
      <c r="I35" s="72">
        <f t="shared" si="7"/>
        <v>20000</v>
      </c>
      <c r="J35" s="72">
        <f t="shared" si="7"/>
        <v>20000</v>
      </c>
    </row>
    <row r="36" spans="1:10" ht="22.5">
      <c r="A36" s="30">
        <v>27</v>
      </c>
      <c r="B36" s="11" t="s">
        <v>53</v>
      </c>
      <c r="C36" s="32">
        <v>807</v>
      </c>
      <c r="D36" s="33" t="s">
        <v>49</v>
      </c>
      <c r="E36" s="33" t="s">
        <v>65</v>
      </c>
      <c r="F36" s="69" t="s">
        <v>115</v>
      </c>
      <c r="G36" s="33"/>
      <c r="H36" s="72">
        <f t="shared" si="7"/>
        <v>20000</v>
      </c>
      <c r="I36" s="72">
        <f t="shared" si="7"/>
        <v>20000</v>
      </c>
      <c r="J36" s="72">
        <f t="shared" si="7"/>
        <v>20000</v>
      </c>
    </row>
    <row r="37" spans="1:10" ht="22.5">
      <c r="A37" s="30">
        <v>28</v>
      </c>
      <c r="B37" s="34" t="s">
        <v>66</v>
      </c>
      <c r="C37" s="32">
        <v>807</v>
      </c>
      <c r="D37" s="33" t="s">
        <v>49</v>
      </c>
      <c r="E37" s="33" t="s">
        <v>65</v>
      </c>
      <c r="F37" s="69" t="s">
        <v>121</v>
      </c>
      <c r="G37" s="33"/>
      <c r="H37" s="72">
        <f t="shared" si="7"/>
        <v>20000</v>
      </c>
      <c r="I37" s="72">
        <f t="shared" si="7"/>
        <v>20000</v>
      </c>
      <c r="J37" s="72">
        <f t="shared" si="7"/>
        <v>20000</v>
      </c>
    </row>
    <row r="38" spans="1:10">
      <c r="A38" s="30">
        <v>29</v>
      </c>
      <c r="B38" s="53" t="s">
        <v>69</v>
      </c>
      <c r="C38" s="32">
        <v>807</v>
      </c>
      <c r="D38" s="33" t="s">
        <v>49</v>
      </c>
      <c r="E38" s="33" t="s">
        <v>65</v>
      </c>
      <c r="F38" s="69" t="s">
        <v>121</v>
      </c>
      <c r="G38" s="54" t="s">
        <v>70</v>
      </c>
      <c r="H38" s="72">
        <f t="shared" si="7"/>
        <v>20000</v>
      </c>
      <c r="I38" s="72">
        <f t="shared" si="7"/>
        <v>20000</v>
      </c>
      <c r="J38" s="72">
        <f t="shared" si="7"/>
        <v>20000</v>
      </c>
    </row>
    <row r="39" spans="1:10">
      <c r="A39" s="30">
        <v>30</v>
      </c>
      <c r="B39" s="53" t="s">
        <v>98</v>
      </c>
      <c r="C39" s="32">
        <v>807</v>
      </c>
      <c r="D39" s="33" t="s">
        <v>49</v>
      </c>
      <c r="E39" s="33" t="s">
        <v>65</v>
      </c>
      <c r="F39" s="78" t="s">
        <v>121</v>
      </c>
      <c r="G39" s="54" t="s">
        <v>97</v>
      </c>
      <c r="H39" s="72">
        <v>20000</v>
      </c>
      <c r="I39" s="72">
        <v>20000</v>
      </c>
      <c r="J39" s="72">
        <v>20000</v>
      </c>
    </row>
    <row r="40" spans="1:10">
      <c r="A40" s="30">
        <v>31</v>
      </c>
      <c r="B40" s="34" t="s">
        <v>16</v>
      </c>
      <c r="C40" s="32">
        <v>807</v>
      </c>
      <c r="D40" s="33" t="s">
        <v>49</v>
      </c>
      <c r="E40" s="33" t="s">
        <v>67</v>
      </c>
      <c r="F40" s="33"/>
      <c r="G40" s="33"/>
      <c r="H40" s="72">
        <f>SUM(H41)</f>
        <v>65562</v>
      </c>
      <c r="I40" s="72">
        <f>SUM(I41)</f>
        <v>36562</v>
      </c>
      <c r="J40" s="72">
        <f>SUM(J41)</f>
        <v>31562</v>
      </c>
    </row>
    <row r="41" spans="1:10" ht="45">
      <c r="A41" s="30">
        <v>32</v>
      </c>
      <c r="B41" s="28" t="s">
        <v>100</v>
      </c>
      <c r="C41" s="29">
        <v>807</v>
      </c>
      <c r="D41" s="31" t="s">
        <v>49</v>
      </c>
      <c r="E41" s="31" t="s">
        <v>67</v>
      </c>
      <c r="F41" s="31" t="s">
        <v>117</v>
      </c>
      <c r="G41" s="33"/>
      <c r="H41" s="72">
        <f>SUM(H42+H54+H58)</f>
        <v>65562</v>
      </c>
      <c r="I41" s="72">
        <f t="shared" ref="I41:J41" si="8">SUM(I42+I54+I58)</f>
        <v>36562</v>
      </c>
      <c r="J41" s="72">
        <f t="shared" si="8"/>
        <v>31562</v>
      </c>
    </row>
    <row r="42" spans="1:10" ht="22.5">
      <c r="A42" s="30">
        <v>33</v>
      </c>
      <c r="B42" s="14" t="s">
        <v>101</v>
      </c>
      <c r="C42" s="45">
        <v>807</v>
      </c>
      <c r="D42" s="40" t="s">
        <v>49</v>
      </c>
      <c r="E42" s="40" t="s">
        <v>67</v>
      </c>
      <c r="F42" s="40" t="s">
        <v>122</v>
      </c>
      <c r="G42" s="46"/>
      <c r="H42" s="72">
        <f>SUM(H43+H48+H51)</f>
        <v>30300</v>
      </c>
      <c r="I42" s="72">
        <f t="shared" ref="I42:J42" si="9">SUM(I43+I48+I51)</f>
        <v>30300</v>
      </c>
      <c r="J42" s="72">
        <f t="shared" si="9"/>
        <v>30300</v>
      </c>
    </row>
    <row r="43" spans="1:10" ht="67.5">
      <c r="A43" s="30">
        <v>34</v>
      </c>
      <c r="B43" s="61" t="s">
        <v>102</v>
      </c>
      <c r="C43" s="49">
        <v>807</v>
      </c>
      <c r="D43" s="40" t="s">
        <v>49</v>
      </c>
      <c r="E43" s="40" t="s">
        <v>67</v>
      </c>
      <c r="F43" s="40" t="s">
        <v>123</v>
      </c>
      <c r="G43" s="50"/>
      <c r="H43" s="72">
        <f>SUM(H44+H46)</f>
        <v>7900</v>
      </c>
      <c r="I43" s="72">
        <f t="shared" ref="I43:J43" si="10">SUM(I44+I46)</f>
        <v>7900</v>
      </c>
      <c r="J43" s="72">
        <f t="shared" si="10"/>
        <v>7900</v>
      </c>
    </row>
    <row r="44" spans="1:10" ht="33.75">
      <c r="A44" s="30">
        <v>35</v>
      </c>
      <c r="B44" s="94" t="s">
        <v>147</v>
      </c>
      <c r="C44" s="49">
        <v>807</v>
      </c>
      <c r="D44" s="40" t="s">
        <v>49</v>
      </c>
      <c r="E44" s="40" t="s">
        <v>67</v>
      </c>
      <c r="F44" s="40" t="s">
        <v>123</v>
      </c>
      <c r="G44" s="50" t="s">
        <v>62</v>
      </c>
      <c r="H44" s="72">
        <f>SUM(H45)</f>
        <v>7200</v>
      </c>
      <c r="I44" s="72">
        <f t="shared" ref="I44:J44" si="11">SUM(I45)</f>
        <v>7200</v>
      </c>
      <c r="J44" s="72">
        <f t="shared" si="11"/>
        <v>7200</v>
      </c>
    </row>
    <row r="45" spans="1:10" ht="33.75">
      <c r="A45" s="30">
        <v>36</v>
      </c>
      <c r="B45" s="11" t="s">
        <v>63</v>
      </c>
      <c r="C45" s="49">
        <v>807</v>
      </c>
      <c r="D45" s="40" t="s">
        <v>49</v>
      </c>
      <c r="E45" s="40" t="s">
        <v>67</v>
      </c>
      <c r="F45" s="40" t="s">
        <v>123</v>
      </c>
      <c r="G45" s="50" t="s">
        <v>64</v>
      </c>
      <c r="H45" s="72">
        <v>7200</v>
      </c>
      <c r="I45" s="72">
        <v>7200</v>
      </c>
      <c r="J45" s="72">
        <v>7200</v>
      </c>
    </row>
    <row r="46" spans="1:10">
      <c r="A46" s="30">
        <v>37</v>
      </c>
      <c r="B46" s="56" t="s">
        <v>69</v>
      </c>
      <c r="C46" s="57">
        <v>807</v>
      </c>
      <c r="D46" s="40" t="s">
        <v>49</v>
      </c>
      <c r="E46" s="40" t="s">
        <v>67</v>
      </c>
      <c r="F46" s="40" t="s">
        <v>123</v>
      </c>
      <c r="G46" s="58" t="s">
        <v>70</v>
      </c>
      <c r="H46" s="72">
        <f>SUM(H47)</f>
        <v>700</v>
      </c>
      <c r="I46" s="72">
        <f t="shared" ref="I46:J46" si="12">SUM(I47)</f>
        <v>700</v>
      </c>
      <c r="J46" s="72">
        <f t="shared" si="12"/>
        <v>700</v>
      </c>
    </row>
    <row r="47" spans="1:10">
      <c r="A47" s="30">
        <v>38</v>
      </c>
      <c r="B47" s="56" t="s">
        <v>96</v>
      </c>
      <c r="C47" s="57">
        <v>807</v>
      </c>
      <c r="D47" s="40" t="s">
        <v>49</v>
      </c>
      <c r="E47" s="40" t="s">
        <v>67</v>
      </c>
      <c r="F47" s="40" t="s">
        <v>123</v>
      </c>
      <c r="G47" s="58" t="s">
        <v>71</v>
      </c>
      <c r="H47" s="72">
        <v>700</v>
      </c>
      <c r="I47" s="72">
        <v>700</v>
      </c>
      <c r="J47" s="72">
        <v>700</v>
      </c>
    </row>
    <row r="48" spans="1:10" ht="101.25">
      <c r="A48" s="30">
        <v>39</v>
      </c>
      <c r="B48" s="90" t="s">
        <v>145</v>
      </c>
      <c r="C48" s="45">
        <v>807</v>
      </c>
      <c r="D48" s="40" t="s">
        <v>49</v>
      </c>
      <c r="E48" s="40" t="s">
        <v>67</v>
      </c>
      <c r="F48" s="40" t="s">
        <v>124</v>
      </c>
      <c r="G48" s="31"/>
      <c r="H48" s="72">
        <f>SUM(H49)</f>
        <v>2400</v>
      </c>
      <c r="I48" s="72">
        <f t="shared" ref="I48:J48" si="13">SUM(I49)</f>
        <v>2400</v>
      </c>
      <c r="J48" s="72">
        <f t="shared" si="13"/>
        <v>2400</v>
      </c>
    </row>
    <row r="49" spans="1:13" ht="33.75">
      <c r="A49" s="30">
        <v>40</v>
      </c>
      <c r="B49" s="94" t="s">
        <v>147</v>
      </c>
      <c r="C49" s="45">
        <v>807</v>
      </c>
      <c r="D49" s="40" t="s">
        <v>49</v>
      </c>
      <c r="E49" s="40" t="s">
        <v>67</v>
      </c>
      <c r="F49" s="40" t="s">
        <v>124</v>
      </c>
      <c r="G49" s="31" t="s">
        <v>62</v>
      </c>
      <c r="H49" s="72">
        <f>SUM(H50)</f>
        <v>2400</v>
      </c>
      <c r="I49" s="72">
        <f t="shared" ref="I49:J49" si="14">SUM(I50)</f>
        <v>2400</v>
      </c>
      <c r="J49" s="72">
        <f t="shared" si="14"/>
        <v>2400</v>
      </c>
    </row>
    <row r="50" spans="1:13" ht="33.75">
      <c r="A50" s="30">
        <v>41</v>
      </c>
      <c r="B50" s="11" t="s">
        <v>63</v>
      </c>
      <c r="C50" s="45">
        <v>807</v>
      </c>
      <c r="D50" s="40" t="s">
        <v>49</v>
      </c>
      <c r="E50" s="40" t="s">
        <v>67</v>
      </c>
      <c r="F50" s="40" t="s">
        <v>124</v>
      </c>
      <c r="G50" s="31" t="s">
        <v>64</v>
      </c>
      <c r="H50" s="72">
        <v>2400</v>
      </c>
      <c r="I50" s="72">
        <v>2400</v>
      </c>
      <c r="J50" s="72">
        <v>2400</v>
      </c>
    </row>
    <row r="51" spans="1:13" ht="88.5" customHeight="1">
      <c r="A51" s="30">
        <v>42</v>
      </c>
      <c r="B51" s="41" t="s">
        <v>146</v>
      </c>
      <c r="C51" s="45">
        <v>807</v>
      </c>
      <c r="D51" s="40" t="s">
        <v>49</v>
      </c>
      <c r="E51" s="40" t="s">
        <v>67</v>
      </c>
      <c r="F51" s="88" t="s">
        <v>139</v>
      </c>
      <c r="G51" s="31"/>
      <c r="H51" s="72">
        <f>SUM(H52)</f>
        <v>20000</v>
      </c>
      <c r="I51" s="72">
        <f t="shared" ref="I51:J51" si="15">SUM(I52)</f>
        <v>20000</v>
      </c>
      <c r="J51" s="72">
        <f t="shared" si="15"/>
        <v>20000</v>
      </c>
      <c r="M51" s="48"/>
    </row>
    <row r="52" spans="1:13" ht="33.75">
      <c r="A52" s="30">
        <v>43</v>
      </c>
      <c r="B52" s="94" t="s">
        <v>147</v>
      </c>
      <c r="C52" s="45">
        <v>807</v>
      </c>
      <c r="D52" s="40" t="s">
        <v>49</v>
      </c>
      <c r="E52" s="40" t="s">
        <v>67</v>
      </c>
      <c r="F52" s="88" t="s">
        <v>139</v>
      </c>
      <c r="G52" s="31" t="s">
        <v>62</v>
      </c>
      <c r="H52" s="72">
        <f>SUM(H53)</f>
        <v>20000</v>
      </c>
      <c r="I52" s="72">
        <f t="shared" ref="I52:J52" si="16">SUM(I53)</f>
        <v>20000</v>
      </c>
      <c r="J52" s="72">
        <f t="shared" si="16"/>
        <v>20000</v>
      </c>
    </row>
    <row r="53" spans="1:13" ht="33.75">
      <c r="A53" s="30">
        <v>44</v>
      </c>
      <c r="B53" s="11" t="s">
        <v>63</v>
      </c>
      <c r="C53" s="45">
        <v>807</v>
      </c>
      <c r="D53" s="40" t="s">
        <v>49</v>
      </c>
      <c r="E53" s="40" t="s">
        <v>67</v>
      </c>
      <c r="F53" s="88" t="s">
        <v>139</v>
      </c>
      <c r="G53" s="40" t="s">
        <v>64</v>
      </c>
      <c r="H53" s="72">
        <v>20000</v>
      </c>
      <c r="I53" s="72">
        <v>20000</v>
      </c>
      <c r="J53" s="72">
        <v>20000</v>
      </c>
    </row>
    <row r="54" spans="1:13" ht="22.5" customHeight="1">
      <c r="A54" s="30">
        <v>45</v>
      </c>
      <c r="B54" s="14" t="s">
        <v>103</v>
      </c>
      <c r="C54" s="32">
        <v>807</v>
      </c>
      <c r="D54" s="33" t="s">
        <v>49</v>
      </c>
      <c r="E54" s="33" t="s">
        <v>67</v>
      </c>
      <c r="F54" s="69" t="s">
        <v>125</v>
      </c>
      <c r="G54" s="33"/>
      <c r="H54" s="72">
        <f t="shared" ref="H54:J56" si="17">SUM(H55)</f>
        <v>15000</v>
      </c>
      <c r="I54" s="72">
        <f t="shared" si="17"/>
        <v>5000</v>
      </c>
      <c r="J54" s="72">
        <f t="shared" si="17"/>
        <v>0</v>
      </c>
    </row>
    <row r="55" spans="1:13" ht="90">
      <c r="A55" s="30">
        <v>46</v>
      </c>
      <c r="B55" s="14" t="s">
        <v>104</v>
      </c>
      <c r="C55" s="32">
        <v>807</v>
      </c>
      <c r="D55" s="33" t="s">
        <v>49</v>
      </c>
      <c r="E55" s="33" t="s">
        <v>67</v>
      </c>
      <c r="F55" s="69" t="s">
        <v>126</v>
      </c>
      <c r="G55" s="33"/>
      <c r="H55" s="72">
        <f t="shared" si="17"/>
        <v>15000</v>
      </c>
      <c r="I55" s="72">
        <f t="shared" si="17"/>
        <v>5000</v>
      </c>
      <c r="J55" s="72">
        <f t="shared" si="17"/>
        <v>0</v>
      </c>
    </row>
    <row r="56" spans="1:13">
      <c r="A56" s="30">
        <v>47</v>
      </c>
      <c r="B56" s="35" t="s">
        <v>69</v>
      </c>
      <c r="C56" s="32">
        <v>807</v>
      </c>
      <c r="D56" s="33" t="s">
        <v>49</v>
      </c>
      <c r="E56" s="33" t="s">
        <v>67</v>
      </c>
      <c r="F56" s="69" t="s">
        <v>126</v>
      </c>
      <c r="G56" s="33" t="s">
        <v>70</v>
      </c>
      <c r="H56" s="72">
        <f t="shared" si="17"/>
        <v>15000</v>
      </c>
      <c r="I56" s="72">
        <f t="shared" si="17"/>
        <v>5000</v>
      </c>
      <c r="J56" s="72">
        <f t="shared" si="17"/>
        <v>0</v>
      </c>
    </row>
    <row r="57" spans="1:13">
      <c r="A57" s="30">
        <v>48</v>
      </c>
      <c r="B57" s="47" t="s">
        <v>96</v>
      </c>
      <c r="C57" s="32">
        <v>807</v>
      </c>
      <c r="D57" s="33" t="s">
        <v>49</v>
      </c>
      <c r="E57" s="33" t="s">
        <v>67</v>
      </c>
      <c r="F57" s="69" t="s">
        <v>126</v>
      </c>
      <c r="G57" s="33" t="s">
        <v>71</v>
      </c>
      <c r="H57" s="72">
        <v>15000</v>
      </c>
      <c r="I57" s="72">
        <v>5000</v>
      </c>
      <c r="J57" s="72">
        <v>0</v>
      </c>
    </row>
    <row r="58" spans="1:13" ht="45">
      <c r="A58" s="30">
        <v>49</v>
      </c>
      <c r="B58" s="14" t="s">
        <v>144</v>
      </c>
      <c r="C58" s="32">
        <v>807</v>
      </c>
      <c r="D58" s="33" t="s">
        <v>49</v>
      </c>
      <c r="E58" s="33" t="s">
        <v>67</v>
      </c>
      <c r="F58" s="69" t="s">
        <v>118</v>
      </c>
      <c r="G58" s="33"/>
      <c r="H58" s="72">
        <f>SUM(H59+H62)</f>
        <v>20262</v>
      </c>
      <c r="I58" s="72">
        <f t="shared" ref="H58:J60" si="18">SUM(I59)</f>
        <v>1262</v>
      </c>
      <c r="J58" s="72">
        <f t="shared" si="18"/>
        <v>1262</v>
      </c>
    </row>
    <row r="59" spans="1:13" ht="112.5">
      <c r="A59" s="30">
        <v>50</v>
      </c>
      <c r="B59" s="89" t="s">
        <v>143</v>
      </c>
      <c r="C59" s="32">
        <v>807</v>
      </c>
      <c r="D59" s="33" t="s">
        <v>49</v>
      </c>
      <c r="E59" s="33" t="s">
        <v>67</v>
      </c>
      <c r="F59" s="69" t="s">
        <v>127</v>
      </c>
      <c r="G59" s="33"/>
      <c r="H59" s="72">
        <f t="shared" si="18"/>
        <v>1262</v>
      </c>
      <c r="I59" s="72">
        <f t="shared" si="18"/>
        <v>1262</v>
      </c>
      <c r="J59" s="72">
        <f t="shared" si="18"/>
        <v>1262</v>
      </c>
    </row>
    <row r="60" spans="1:13" ht="33.75">
      <c r="A60" s="30">
        <v>51</v>
      </c>
      <c r="B60" s="94" t="s">
        <v>147</v>
      </c>
      <c r="C60" s="32">
        <v>807</v>
      </c>
      <c r="D60" s="33" t="s">
        <v>49</v>
      </c>
      <c r="E60" s="33" t="s">
        <v>67</v>
      </c>
      <c r="F60" s="69" t="s">
        <v>127</v>
      </c>
      <c r="G60" s="33" t="s">
        <v>62</v>
      </c>
      <c r="H60" s="72">
        <f t="shared" si="18"/>
        <v>1262</v>
      </c>
      <c r="I60" s="72">
        <f t="shared" si="18"/>
        <v>1262</v>
      </c>
      <c r="J60" s="72">
        <f t="shared" si="18"/>
        <v>1262</v>
      </c>
    </row>
    <row r="61" spans="1:13" ht="33.75">
      <c r="A61" s="30">
        <v>52</v>
      </c>
      <c r="B61" s="11" t="s">
        <v>63</v>
      </c>
      <c r="C61" s="32">
        <v>807</v>
      </c>
      <c r="D61" s="33" t="s">
        <v>49</v>
      </c>
      <c r="E61" s="33" t="s">
        <v>67</v>
      </c>
      <c r="F61" s="69" t="s">
        <v>127</v>
      </c>
      <c r="G61" s="33" t="s">
        <v>64</v>
      </c>
      <c r="H61" s="72">
        <v>1262</v>
      </c>
      <c r="I61" s="72">
        <v>1262</v>
      </c>
      <c r="J61" s="72">
        <v>1262</v>
      </c>
    </row>
    <row r="62" spans="1:13" ht="102" customHeight="1">
      <c r="A62" s="30">
        <v>53</v>
      </c>
      <c r="B62" s="141" t="s">
        <v>167</v>
      </c>
      <c r="C62" s="122">
        <v>807</v>
      </c>
      <c r="D62" s="123" t="s">
        <v>49</v>
      </c>
      <c r="E62" s="123" t="s">
        <v>67</v>
      </c>
      <c r="F62" s="123" t="s">
        <v>166</v>
      </c>
      <c r="G62" s="123"/>
      <c r="H62" s="120">
        <f>SUM(H63)</f>
        <v>19000</v>
      </c>
      <c r="I62" s="124">
        <f t="shared" ref="I62:J62" si="19">SUM(I63)</f>
        <v>0</v>
      </c>
      <c r="J62" s="124">
        <f t="shared" si="19"/>
        <v>0</v>
      </c>
    </row>
    <row r="63" spans="1:13" ht="33.75">
      <c r="A63" s="30">
        <v>54</v>
      </c>
      <c r="B63" s="121" t="s">
        <v>147</v>
      </c>
      <c r="C63" s="122">
        <v>807</v>
      </c>
      <c r="D63" s="123" t="s">
        <v>49</v>
      </c>
      <c r="E63" s="123" t="s">
        <v>67</v>
      </c>
      <c r="F63" s="123" t="s">
        <v>166</v>
      </c>
      <c r="G63" s="123" t="s">
        <v>62</v>
      </c>
      <c r="H63" s="120">
        <f>SUM(H64)</f>
        <v>19000</v>
      </c>
      <c r="I63" s="124">
        <f t="shared" ref="I63:J63" si="20">SUM(I64)</f>
        <v>0</v>
      </c>
      <c r="J63" s="124">
        <f t="shared" si="20"/>
        <v>0</v>
      </c>
    </row>
    <row r="64" spans="1:13" ht="33.75">
      <c r="A64" s="30">
        <v>55</v>
      </c>
      <c r="B64" s="11" t="s">
        <v>63</v>
      </c>
      <c r="C64" s="122">
        <v>807</v>
      </c>
      <c r="D64" s="123" t="s">
        <v>49</v>
      </c>
      <c r="E64" s="123" t="s">
        <v>67</v>
      </c>
      <c r="F64" s="123" t="s">
        <v>166</v>
      </c>
      <c r="G64" s="123" t="s">
        <v>64</v>
      </c>
      <c r="H64" s="142">
        <v>19000</v>
      </c>
      <c r="I64" s="120">
        <v>0</v>
      </c>
      <c r="J64" s="120">
        <v>0</v>
      </c>
    </row>
    <row r="65" spans="1:10">
      <c r="A65" s="30">
        <v>56</v>
      </c>
      <c r="B65" s="13" t="s">
        <v>18</v>
      </c>
      <c r="C65" s="32">
        <v>807</v>
      </c>
      <c r="D65" s="33" t="s">
        <v>51</v>
      </c>
      <c r="E65" s="33" t="s">
        <v>50</v>
      </c>
      <c r="F65" s="36"/>
      <c r="G65" s="36"/>
      <c r="H65" s="72">
        <f t="shared" ref="H65:J68" si="21">SUM(H66)</f>
        <v>96060</v>
      </c>
      <c r="I65" s="72">
        <f t="shared" si="21"/>
        <v>0</v>
      </c>
      <c r="J65" s="72">
        <f t="shared" si="21"/>
        <v>0</v>
      </c>
    </row>
    <row r="66" spans="1:10">
      <c r="A66" s="37">
        <v>57</v>
      </c>
      <c r="B66" s="13" t="s">
        <v>20</v>
      </c>
      <c r="C66" s="32">
        <v>807</v>
      </c>
      <c r="D66" s="33" t="s">
        <v>51</v>
      </c>
      <c r="E66" s="33" t="s">
        <v>72</v>
      </c>
      <c r="F66" s="36"/>
      <c r="G66" s="36"/>
      <c r="H66" s="72">
        <f t="shared" si="21"/>
        <v>96060</v>
      </c>
      <c r="I66" s="72">
        <f t="shared" si="21"/>
        <v>0</v>
      </c>
      <c r="J66" s="72">
        <f t="shared" si="21"/>
        <v>0</v>
      </c>
    </row>
    <row r="67" spans="1:10" ht="22.5">
      <c r="A67" s="37">
        <v>58</v>
      </c>
      <c r="B67" s="11" t="s">
        <v>52</v>
      </c>
      <c r="C67" s="32">
        <v>807</v>
      </c>
      <c r="D67" s="33" t="s">
        <v>51</v>
      </c>
      <c r="E67" s="33" t="s">
        <v>72</v>
      </c>
      <c r="F67" s="69" t="s">
        <v>116</v>
      </c>
      <c r="G67" s="36"/>
      <c r="H67" s="72">
        <f t="shared" si="21"/>
        <v>96060</v>
      </c>
      <c r="I67" s="72">
        <f t="shared" si="21"/>
        <v>0</v>
      </c>
      <c r="J67" s="72">
        <f t="shared" si="21"/>
        <v>0</v>
      </c>
    </row>
    <row r="68" spans="1:10" ht="22.5">
      <c r="A68" s="37">
        <v>59</v>
      </c>
      <c r="B68" s="11" t="s">
        <v>53</v>
      </c>
      <c r="C68" s="32">
        <v>807</v>
      </c>
      <c r="D68" s="33" t="s">
        <v>51</v>
      </c>
      <c r="E68" s="33" t="s">
        <v>72</v>
      </c>
      <c r="F68" s="69" t="s">
        <v>115</v>
      </c>
      <c r="G68" s="36"/>
      <c r="H68" s="72">
        <f t="shared" si="21"/>
        <v>96060</v>
      </c>
      <c r="I68" s="72">
        <f t="shared" si="21"/>
        <v>0</v>
      </c>
      <c r="J68" s="72">
        <f t="shared" si="21"/>
        <v>0</v>
      </c>
    </row>
    <row r="69" spans="1:10">
      <c r="A69" s="183">
        <v>60</v>
      </c>
      <c r="B69" s="185" t="s">
        <v>73</v>
      </c>
      <c r="C69" s="187">
        <v>807</v>
      </c>
      <c r="D69" s="189" t="s">
        <v>51</v>
      </c>
      <c r="E69" s="189" t="s">
        <v>72</v>
      </c>
      <c r="F69" s="189">
        <v>9330051180</v>
      </c>
      <c r="G69" s="189"/>
      <c r="H69" s="181">
        <f>SUM(H71+H73)</f>
        <v>96060</v>
      </c>
      <c r="I69" s="181">
        <f>SUM(I71+I73)</f>
        <v>0</v>
      </c>
      <c r="J69" s="181">
        <f>SUM(J71+J73)</f>
        <v>0</v>
      </c>
    </row>
    <row r="70" spans="1:10" ht="33" customHeight="1">
      <c r="A70" s="184"/>
      <c r="B70" s="186"/>
      <c r="C70" s="188"/>
      <c r="D70" s="191"/>
      <c r="E70" s="184"/>
      <c r="F70" s="190"/>
      <c r="G70" s="184"/>
      <c r="H70" s="182"/>
      <c r="I70" s="182"/>
      <c r="J70" s="182"/>
    </row>
    <row r="71" spans="1:10" ht="67.5">
      <c r="A71" s="38">
        <v>61</v>
      </c>
      <c r="B71" s="11" t="s">
        <v>55</v>
      </c>
      <c r="C71" s="39">
        <v>807</v>
      </c>
      <c r="D71" s="40" t="s">
        <v>51</v>
      </c>
      <c r="E71" s="40" t="s">
        <v>72</v>
      </c>
      <c r="F71" s="68">
        <v>9330051180</v>
      </c>
      <c r="G71" s="38">
        <v>100</v>
      </c>
      <c r="H71" s="70">
        <f>SUM(H72)</f>
        <v>81150</v>
      </c>
      <c r="I71" s="70">
        <f>SUM(I72)</f>
        <v>0</v>
      </c>
      <c r="J71" s="70">
        <f>SUM(J72)</f>
        <v>0</v>
      </c>
    </row>
    <row r="72" spans="1:10" ht="22.5">
      <c r="A72" s="38">
        <v>62</v>
      </c>
      <c r="B72" s="11" t="s">
        <v>57</v>
      </c>
      <c r="C72" s="39">
        <v>807</v>
      </c>
      <c r="D72" s="40" t="s">
        <v>51</v>
      </c>
      <c r="E72" s="40" t="s">
        <v>72</v>
      </c>
      <c r="F72" s="86">
        <v>9330051180</v>
      </c>
      <c r="G72" s="38">
        <v>120</v>
      </c>
      <c r="H72" s="70">
        <v>81150</v>
      </c>
      <c r="I72" s="70">
        <v>0</v>
      </c>
      <c r="J72" s="70">
        <v>0</v>
      </c>
    </row>
    <row r="73" spans="1:10" ht="33.75">
      <c r="A73" s="38">
        <v>63</v>
      </c>
      <c r="B73" s="94" t="s">
        <v>147</v>
      </c>
      <c r="C73" s="39">
        <v>807</v>
      </c>
      <c r="D73" s="40" t="s">
        <v>51</v>
      </c>
      <c r="E73" s="40" t="s">
        <v>72</v>
      </c>
      <c r="F73" s="86">
        <v>9330051180</v>
      </c>
      <c r="G73" s="38">
        <v>200</v>
      </c>
      <c r="H73" s="70">
        <f>SUM(H74)</f>
        <v>14910</v>
      </c>
      <c r="I73" s="70">
        <f t="shared" ref="I73:J73" si="22">SUM(I74)</f>
        <v>0</v>
      </c>
      <c r="J73" s="70">
        <f t="shared" si="22"/>
        <v>0</v>
      </c>
    </row>
    <row r="74" spans="1:10" ht="33.75">
      <c r="A74" s="38">
        <v>64</v>
      </c>
      <c r="B74" s="11" t="s">
        <v>63</v>
      </c>
      <c r="C74" s="39">
        <v>807</v>
      </c>
      <c r="D74" s="40" t="s">
        <v>51</v>
      </c>
      <c r="E74" s="40" t="s">
        <v>72</v>
      </c>
      <c r="F74" s="86">
        <v>9330051180</v>
      </c>
      <c r="G74" s="38">
        <v>240</v>
      </c>
      <c r="H74" s="142">
        <v>14910</v>
      </c>
      <c r="I74" s="72">
        <v>0</v>
      </c>
      <c r="J74" s="72">
        <v>0</v>
      </c>
    </row>
    <row r="75" spans="1:10" ht="22.5">
      <c r="A75" s="38">
        <v>65</v>
      </c>
      <c r="B75" s="14" t="s">
        <v>22</v>
      </c>
      <c r="C75" s="39">
        <v>807</v>
      </c>
      <c r="D75" s="40" t="s">
        <v>72</v>
      </c>
      <c r="E75" s="40" t="s">
        <v>50</v>
      </c>
      <c r="F75" s="40"/>
      <c r="G75" s="40"/>
      <c r="H75" s="133">
        <f>SUM(H76+H85)</f>
        <v>43127.95</v>
      </c>
      <c r="I75" s="108">
        <f>SUM(I76+I85)</f>
        <v>10000</v>
      </c>
      <c r="J75" s="108">
        <f>SUM(J76+J85)</f>
        <v>0</v>
      </c>
    </row>
    <row r="76" spans="1:10" ht="45">
      <c r="A76" s="38">
        <v>66</v>
      </c>
      <c r="B76" s="35" t="s">
        <v>24</v>
      </c>
      <c r="C76" s="39">
        <v>807</v>
      </c>
      <c r="D76" s="40" t="s">
        <v>72</v>
      </c>
      <c r="E76" s="40" t="s">
        <v>74</v>
      </c>
      <c r="F76" s="40"/>
      <c r="G76" s="40"/>
      <c r="H76" s="72">
        <f t="shared" ref="H76:J77" si="23">SUM(H77)</f>
        <v>2700</v>
      </c>
      <c r="I76" s="72">
        <f t="shared" si="23"/>
        <v>0</v>
      </c>
      <c r="J76" s="72">
        <f t="shared" si="23"/>
        <v>0</v>
      </c>
    </row>
    <row r="77" spans="1:10" ht="45">
      <c r="A77" s="38">
        <v>67</v>
      </c>
      <c r="B77" s="28" t="s">
        <v>100</v>
      </c>
      <c r="C77" s="39">
        <v>807</v>
      </c>
      <c r="D77" s="40" t="s">
        <v>72</v>
      </c>
      <c r="E77" s="40" t="s">
        <v>74</v>
      </c>
      <c r="F77" s="40" t="s">
        <v>117</v>
      </c>
      <c r="G77" s="40"/>
      <c r="H77" s="72">
        <f t="shared" si="23"/>
        <v>2700</v>
      </c>
      <c r="I77" s="72">
        <f t="shared" si="23"/>
        <v>0</v>
      </c>
      <c r="J77" s="72">
        <f t="shared" si="23"/>
        <v>0</v>
      </c>
    </row>
    <row r="78" spans="1:10" ht="21.75" customHeight="1">
      <c r="A78" s="38">
        <v>68</v>
      </c>
      <c r="B78" s="14" t="s">
        <v>103</v>
      </c>
      <c r="C78" s="39">
        <v>807</v>
      </c>
      <c r="D78" s="40" t="s">
        <v>72</v>
      </c>
      <c r="E78" s="40" t="s">
        <v>74</v>
      </c>
      <c r="F78" s="40" t="s">
        <v>125</v>
      </c>
      <c r="G78" s="40"/>
      <c r="H78" s="72">
        <f>SUM(H79+H82)</f>
        <v>2700</v>
      </c>
      <c r="I78" s="72">
        <f>SUM(I79+I82)</f>
        <v>0</v>
      </c>
      <c r="J78" s="72">
        <f>SUM(J79+J82)</f>
        <v>0</v>
      </c>
    </row>
    <row r="79" spans="1:10" ht="101.25">
      <c r="A79" s="38">
        <v>69</v>
      </c>
      <c r="B79" s="14" t="s">
        <v>105</v>
      </c>
      <c r="C79" s="39">
        <v>807</v>
      </c>
      <c r="D79" s="40" t="s">
        <v>72</v>
      </c>
      <c r="E79" s="40" t="s">
        <v>74</v>
      </c>
      <c r="F79" s="40" t="s">
        <v>128</v>
      </c>
      <c r="G79" s="40"/>
      <c r="H79" s="72">
        <f t="shared" ref="H79:J80" si="24">SUM(H80)</f>
        <v>1200</v>
      </c>
      <c r="I79" s="72">
        <f t="shared" si="24"/>
        <v>0</v>
      </c>
      <c r="J79" s="72">
        <f t="shared" si="24"/>
        <v>0</v>
      </c>
    </row>
    <row r="80" spans="1:10" ht="33.75">
      <c r="A80" s="38">
        <v>70</v>
      </c>
      <c r="B80" s="94" t="s">
        <v>147</v>
      </c>
      <c r="C80" s="39">
        <v>807</v>
      </c>
      <c r="D80" s="40" t="s">
        <v>72</v>
      </c>
      <c r="E80" s="40" t="s">
        <v>74</v>
      </c>
      <c r="F80" s="40" t="s">
        <v>128</v>
      </c>
      <c r="G80" s="40" t="s">
        <v>62</v>
      </c>
      <c r="H80" s="72">
        <f t="shared" si="24"/>
        <v>1200</v>
      </c>
      <c r="I80" s="72">
        <f t="shared" si="24"/>
        <v>0</v>
      </c>
      <c r="J80" s="72">
        <f t="shared" si="24"/>
        <v>0</v>
      </c>
    </row>
    <row r="81" spans="1:10" ht="33.75">
      <c r="A81" s="38">
        <v>71</v>
      </c>
      <c r="B81" s="11" t="s">
        <v>63</v>
      </c>
      <c r="C81" s="39">
        <v>807</v>
      </c>
      <c r="D81" s="40" t="s">
        <v>72</v>
      </c>
      <c r="E81" s="40" t="s">
        <v>74</v>
      </c>
      <c r="F81" s="40" t="s">
        <v>128</v>
      </c>
      <c r="G81" s="40" t="s">
        <v>64</v>
      </c>
      <c r="H81" s="72">
        <v>1200</v>
      </c>
      <c r="I81" s="72">
        <v>0</v>
      </c>
      <c r="J81" s="72">
        <v>0</v>
      </c>
    </row>
    <row r="82" spans="1:10" ht="101.25" customHeight="1">
      <c r="A82" s="38">
        <v>72</v>
      </c>
      <c r="B82" s="14" t="s">
        <v>106</v>
      </c>
      <c r="C82" s="39">
        <v>807</v>
      </c>
      <c r="D82" s="40" t="s">
        <v>72</v>
      </c>
      <c r="E82" s="40" t="s">
        <v>74</v>
      </c>
      <c r="F82" s="40" t="s">
        <v>129</v>
      </c>
      <c r="G82" s="40"/>
      <c r="H82" s="70">
        <f t="shared" ref="H82:J83" si="25">SUM(H83)</f>
        <v>1500</v>
      </c>
      <c r="I82" s="70">
        <f t="shared" si="25"/>
        <v>0</v>
      </c>
      <c r="J82" s="70">
        <f t="shared" si="25"/>
        <v>0</v>
      </c>
    </row>
    <row r="83" spans="1:10" ht="33.75">
      <c r="A83" s="38">
        <v>73</v>
      </c>
      <c r="B83" s="94" t="s">
        <v>147</v>
      </c>
      <c r="C83" s="39">
        <v>807</v>
      </c>
      <c r="D83" s="40" t="s">
        <v>72</v>
      </c>
      <c r="E83" s="40" t="s">
        <v>74</v>
      </c>
      <c r="F83" s="40" t="s">
        <v>129</v>
      </c>
      <c r="G83" s="40" t="s">
        <v>62</v>
      </c>
      <c r="H83" s="73">
        <f t="shared" si="25"/>
        <v>1500</v>
      </c>
      <c r="I83" s="73">
        <f t="shared" si="25"/>
        <v>0</v>
      </c>
      <c r="J83" s="73">
        <f t="shared" si="25"/>
        <v>0</v>
      </c>
    </row>
    <row r="84" spans="1:10" ht="33.75">
      <c r="A84" s="38">
        <v>74</v>
      </c>
      <c r="B84" s="11" t="s">
        <v>63</v>
      </c>
      <c r="C84" s="39">
        <v>807</v>
      </c>
      <c r="D84" s="40" t="s">
        <v>72</v>
      </c>
      <c r="E84" s="40" t="s">
        <v>74</v>
      </c>
      <c r="F84" s="40" t="s">
        <v>129</v>
      </c>
      <c r="G84" s="40" t="s">
        <v>64</v>
      </c>
      <c r="H84" s="73">
        <v>1500</v>
      </c>
      <c r="I84" s="73">
        <v>0</v>
      </c>
      <c r="J84" s="73">
        <v>0</v>
      </c>
    </row>
    <row r="85" spans="1:10">
      <c r="A85" s="110">
        <v>75</v>
      </c>
      <c r="B85" s="111" t="s">
        <v>162</v>
      </c>
      <c r="C85" s="112">
        <v>807</v>
      </c>
      <c r="D85" s="113" t="s">
        <v>72</v>
      </c>
      <c r="E85" s="113" t="s">
        <v>163</v>
      </c>
      <c r="F85" s="113"/>
      <c r="G85" s="113"/>
      <c r="H85" s="148">
        <f>SUM(H86)</f>
        <v>40427.949999999997</v>
      </c>
      <c r="I85" s="144">
        <f t="shared" ref="I85:J85" si="26">SUM(I86)</f>
        <v>10000</v>
      </c>
      <c r="J85" s="144">
        <f t="shared" si="26"/>
        <v>0</v>
      </c>
    </row>
    <row r="86" spans="1:10" ht="45">
      <c r="A86" s="145">
        <v>76</v>
      </c>
      <c r="B86" s="28" t="s">
        <v>100</v>
      </c>
      <c r="C86" s="146">
        <v>807</v>
      </c>
      <c r="D86" s="147" t="s">
        <v>72</v>
      </c>
      <c r="E86" s="147" t="s">
        <v>163</v>
      </c>
      <c r="F86" s="147" t="s">
        <v>117</v>
      </c>
      <c r="G86" s="147"/>
      <c r="H86" s="148">
        <f>SUM(H87)</f>
        <v>40427.949999999997</v>
      </c>
      <c r="I86" s="144">
        <f t="shared" ref="I86:J86" si="27">SUM(I87)</f>
        <v>10000</v>
      </c>
      <c r="J86" s="144">
        <f t="shared" si="27"/>
        <v>0</v>
      </c>
    </row>
    <row r="87" spans="1:10" ht="22.5">
      <c r="A87" s="145">
        <v>77</v>
      </c>
      <c r="B87" s="14" t="s">
        <v>103</v>
      </c>
      <c r="C87" s="146">
        <v>807</v>
      </c>
      <c r="D87" s="147" t="s">
        <v>72</v>
      </c>
      <c r="E87" s="147" t="s">
        <v>163</v>
      </c>
      <c r="F87" s="147" t="s">
        <v>125</v>
      </c>
      <c r="G87" s="147"/>
      <c r="H87" s="148">
        <f>SUM(H88+H91+H94)</f>
        <v>40427.949999999997</v>
      </c>
      <c r="I87" s="144">
        <f t="shared" ref="I87:J87" si="28">SUM(I88+I91+I94)</f>
        <v>10000</v>
      </c>
      <c r="J87" s="144">
        <f t="shared" si="28"/>
        <v>0</v>
      </c>
    </row>
    <row r="88" spans="1:10" ht="77.25" customHeight="1">
      <c r="A88" s="110">
        <v>78</v>
      </c>
      <c r="B88" s="119" t="s">
        <v>165</v>
      </c>
      <c r="C88" s="112">
        <v>807</v>
      </c>
      <c r="D88" s="113" t="s">
        <v>72</v>
      </c>
      <c r="E88" s="113" t="s">
        <v>163</v>
      </c>
      <c r="F88" s="113" t="s">
        <v>164</v>
      </c>
      <c r="G88" s="113"/>
      <c r="H88" s="109">
        <f>SUM(H89)</f>
        <v>10000</v>
      </c>
      <c r="I88" s="109">
        <f t="shared" ref="I88:J88" si="29">SUM(I89)</f>
        <v>10000</v>
      </c>
      <c r="J88" s="109">
        <f t="shared" si="29"/>
        <v>0</v>
      </c>
    </row>
    <row r="89" spans="1:10" ht="33.75">
      <c r="A89" s="110">
        <v>79</v>
      </c>
      <c r="B89" s="115" t="s">
        <v>147</v>
      </c>
      <c r="C89" s="112">
        <v>807</v>
      </c>
      <c r="D89" s="113" t="s">
        <v>72</v>
      </c>
      <c r="E89" s="113" t="s">
        <v>163</v>
      </c>
      <c r="F89" s="113" t="s">
        <v>164</v>
      </c>
      <c r="G89" s="113" t="s">
        <v>62</v>
      </c>
      <c r="H89" s="109">
        <f>SUM(H90)</f>
        <v>10000</v>
      </c>
      <c r="I89" s="109">
        <f t="shared" ref="I89:J89" si="30">SUM(I90)</f>
        <v>10000</v>
      </c>
      <c r="J89" s="109">
        <f t="shared" si="30"/>
        <v>0</v>
      </c>
    </row>
    <row r="90" spans="1:10" ht="33.75">
      <c r="A90" s="110">
        <v>80</v>
      </c>
      <c r="B90" s="11" t="s">
        <v>63</v>
      </c>
      <c r="C90" s="112">
        <v>807</v>
      </c>
      <c r="D90" s="113" t="s">
        <v>72</v>
      </c>
      <c r="E90" s="113" t="s">
        <v>163</v>
      </c>
      <c r="F90" s="113" t="s">
        <v>164</v>
      </c>
      <c r="G90" s="113" t="s">
        <v>64</v>
      </c>
      <c r="H90" s="109">
        <v>10000</v>
      </c>
      <c r="I90" s="109">
        <v>10000</v>
      </c>
      <c r="J90" s="109">
        <v>0</v>
      </c>
    </row>
    <row r="91" spans="1:10" ht="90">
      <c r="A91" s="137">
        <v>81</v>
      </c>
      <c r="B91" s="119" t="s">
        <v>174</v>
      </c>
      <c r="C91" s="139">
        <v>807</v>
      </c>
      <c r="D91" s="140" t="s">
        <v>72</v>
      </c>
      <c r="E91" s="140" t="s">
        <v>163</v>
      </c>
      <c r="F91" s="140" t="s">
        <v>172</v>
      </c>
      <c r="G91" s="140"/>
      <c r="H91" s="136">
        <f>SUM(H92)</f>
        <v>28979</v>
      </c>
      <c r="I91" s="136">
        <f t="shared" ref="I91:J92" si="31">SUM(I92)</f>
        <v>0</v>
      </c>
      <c r="J91" s="136">
        <f t="shared" si="31"/>
        <v>0</v>
      </c>
    </row>
    <row r="92" spans="1:10" ht="33.75">
      <c r="A92" s="137">
        <v>82</v>
      </c>
      <c r="B92" s="138" t="s">
        <v>147</v>
      </c>
      <c r="C92" s="139">
        <v>807</v>
      </c>
      <c r="D92" s="140" t="s">
        <v>72</v>
      </c>
      <c r="E92" s="140" t="s">
        <v>163</v>
      </c>
      <c r="F92" s="140" t="s">
        <v>172</v>
      </c>
      <c r="G92" s="140" t="s">
        <v>62</v>
      </c>
      <c r="H92" s="136">
        <f>SUM(H93)</f>
        <v>28979</v>
      </c>
      <c r="I92" s="136">
        <f t="shared" si="31"/>
        <v>0</v>
      </c>
      <c r="J92" s="136">
        <f t="shared" si="31"/>
        <v>0</v>
      </c>
    </row>
    <row r="93" spans="1:10" ht="33.75">
      <c r="A93" s="137">
        <v>83</v>
      </c>
      <c r="B93" s="11" t="s">
        <v>63</v>
      </c>
      <c r="C93" s="139">
        <v>807</v>
      </c>
      <c r="D93" s="140" t="s">
        <v>72</v>
      </c>
      <c r="E93" s="140" t="s">
        <v>163</v>
      </c>
      <c r="F93" s="140" t="s">
        <v>172</v>
      </c>
      <c r="G93" s="140" t="s">
        <v>64</v>
      </c>
      <c r="H93" s="150">
        <v>28979</v>
      </c>
      <c r="I93" s="136">
        <v>0</v>
      </c>
      <c r="J93" s="136">
        <v>0</v>
      </c>
    </row>
    <row r="94" spans="1:10" ht="90" customHeight="1">
      <c r="A94" s="137">
        <v>84</v>
      </c>
      <c r="B94" s="119" t="s">
        <v>183</v>
      </c>
      <c r="C94" s="139">
        <v>807</v>
      </c>
      <c r="D94" s="140" t="s">
        <v>72</v>
      </c>
      <c r="E94" s="140" t="s">
        <v>163</v>
      </c>
      <c r="F94" s="140" t="s">
        <v>173</v>
      </c>
      <c r="G94" s="140"/>
      <c r="H94" s="148">
        <f>SUM(H95)</f>
        <v>1448.95</v>
      </c>
      <c r="I94" s="136">
        <f t="shared" ref="I94:J94" si="32">SUM(I95)</f>
        <v>0</v>
      </c>
      <c r="J94" s="136">
        <f t="shared" si="32"/>
        <v>0</v>
      </c>
    </row>
    <row r="95" spans="1:10" ht="33.75">
      <c r="A95" s="137">
        <v>85</v>
      </c>
      <c r="B95" s="138" t="s">
        <v>147</v>
      </c>
      <c r="C95" s="139">
        <v>807</v>
      </c>
      <c r="D95" s="140" t="s">
        <v>72</v>
      </c>
      <c r="E95" s="140" t="s">
        <v>163</v>
      </c>
      <c r="F95" s="140" t="s">
        <v>173</v>
      </c>
      <c r="G95" s="140" t="s">
        <v>62</v>
      </c>
      <c r="H95" s="148">
        <f>SUM(H96)</f>
        <v>1448.95</v>
      </c>
      <c r="I95" s="136">
        <f t="shared" ref="I95:J95" si="33">SUM(I96)</f>
        <v>0</v>
      </c>
      <c r="J95" s="136">
        <f t="shared" si="33"/>
        <v>0</v>
      </c>
    </row>
    <row r="96" spans="1:10" ht="33.75">
      <c r="A96" s="137">
        <v>86</v>
      </c>
      <c r="B96" s="11" t="s">
        <v>63</v>
      </c>
      <c r="C96" s="139">
        <v>807</v>
      </c>
      <c r="D96" s="140" t="s">
        <v>72</v>
      </c>
      <c r="E96" s="140" t="s">
        <v>163</v>
      </c>
      <c r="F96" s="140" t="s">
        <v>173</v>
      </c>
      <c r="G96" s="140" t="s">
        <v>64</v>
      </c>
      <c r="H96" s="149">
        <v>1448.95</v>
      </c>
      <c r="I96" s="136">
        <v>0</v>
      </c>
      <c r="J96" s="136">
        <v>0</v>
      </c>
    </row>
    <row r="97" spans="1:10">
      <c r="A97" s="38">
        <v>87</v>
      </c>
      <c r="B97" s="35" t="s">
        <v>26</v>
      </c>
      <c r="C97" s="39">
        <v>807</v>
      </c>
      <c r="D97" s="40" t="s">
        <v>59</v>
      </c>
      <c r="E97" s="40" t="s">
        <v>50</v>
      </c>
      <c r="F97" s="40"/>
      <c r="G97" s="40"/>
      <c r="H97" s="70">
        <f>SUM(H98)</f>
        <v>1583286.03</v>
      </c>
      <c r="I97" s="70">
        <f t="shared" ref="I97:J97" si="34">SUM(I98)</f>
        <v>46800</v>
      </c>
      <c r="J97" s="70">
        <f t="shared" si="34"/>
        <v>46800</v>
      </c>
    </row>
    <row r="98" spans="1:10">
      <c r="A98" s="38">
        <v>88</v>
      </c>
      <c r="B98" s="35" t="s">
        <v>28</v>
      </c>
      <c r="C98" s="39">
        <v>807</v>
      </c>
      <c r="D98" s="40" t="s">
        <v>59</v>
      </c>
      <c r="E98" s="40" t="s">
        <v>74</v>
      </c>
      <c r="F98" s="40"/>
      <c r="G98" s="40"/>
      <c r="H98" s="70">
        <f>SUM(H99)</f>
        <v>1583286.03</v>
      </c>
      <c r="I98" s="70">
        <f t="shared" ref="H98:J99" si="35">SUM(I99)</f>
        <v>46800</v>
      </c>
      <c r="J98" s="70">
        <f t="shared" si="35"/>
        <v>46800</v>
      </c>
    </row>
    <row r="99" spans="1:10" ht="45">
      <c r="A99" s="38">
        <v>89</v>
      </c>
      <c r="B99" s="28" t="s">
        <v>100</v>
      </c>
      <c r="C99" s="39">
        <v>807</v>
      </c>
      <c r="D99" s="40" t="s">
        <v>59</v>
      </c>
      <c r="E99" s="40" t="s">
        <v>74</v>
      </c>
      <c r="F99" s="40" t="s">
        <v>117</v>
      </c>
      <c r="G99" s="40"/>
      <c r="H99" s="134">
        <f t="shared" si="35"/>
        <v>1583286.03</v>
      </c>
      <c r="I99" s="70">
        <f t="shared" si="35"/>
        <v>46800</v>
      </c>
      <c r="J99" s="70">
        <f t="shared" si="35"/>
        <v>46800</v>
      </c>
    </row>
    <row r="100" spans="1:10" ht="33.75">
      <c r="A100" s="38">
        <v>90</v>
      </c>
      <c r="B100" s="14" t="s">
        <v>141</v>
      </c>
      <c r="C100" s="39">
        <v>807</v>
      </c>
      <c r="D100" s="40" t="s">
        <v>59</v>
      </c>
      <c r="E100" s="40" t="s">
        <v>74</v>
      </c>
      <c r="F100" s="40" t="s">
        <v>130</v>
      </c>
      <c r="G100" s="40"/>
      <c r="H100" s="133">
        <f>SUM(H101+H104+H107+H110)</f>
        <v>1583286.03</v>
      </c>
      <c r="I100" s="158">
        <f t="shared" ref="I100:J100" si="36">SUM(I101+I104+I107+I110)</f>
        <v>46800</v>
      </c>
      <c r="J100" s="158">
        <f t="shared" si="36"/>
        <v>46800</v>
      </c>
    </row>
    <row r="101" spans="1:10" ht="79.5" customHeight="1">
      <c r="A101" s="38">
        <v>91</v>
      </c>
      <c r="B101" s="14" t="s">
        <v>142</v>
      </c>
      <c r="C101" s="39">
        <v>807</v>
      </c>
      <c r="D101" s="40" t="s">
        <v>59</v>
      </c>
      <c r="E101" s="40" t="s">
        <v>74</v>
      </c>
      <c r="F101" s="40" t="s">
        <v>131</v>
      </c>
      <c r="G101" s="40"/>
      <c r="H101" s="72">
        <f t="shared" ref="H101:J102" si="37">SUM(H102)</f>
        <v>362000</v>
      </c>
      <c r="I101" s="72">
        <f t="shared" si="37"/>
        <v>46800</v>
      </c>
      <c r="J101" s="72">
        <f t="shared" si="37"/>
        <v>46800</v>
      </c>
    </row>
    <row r="102" spans="1:10" ht="33.75">
      <c r="A102" s="38">
        <v>92</v>
      </c>
      <c r="B102" s="94" t="s">
        <v>147</v>
      </c>
      <c r="C102" s="39">
        <v>807</v>
      </c>
      <c r="D102" s="40" t="s">
        <v>59</v>
      </c>
      <c r="E102" s="40" t="s">
        <v>74</v>
      </c>
      <c r="F102" s="40" t="s">
        <v>131</v>
      </c>
      <c r="G102" s="40" t="s">
        <v>62</v>
      </c>
      <c r="H102" s="72">
        <f t="shared" si="37"/>
        <v>362000</v>
      </c>
      <c r="I102" s="72">
        <f t="shared" si="37"/>
        <v>46800</v>
      </c>
      <c r="J102" s="72">
        <f t="shared" si="37"/>
        <v>46800</v>
      </c>
    </row>
    <row r="103" spans="1:10" ht="33.75">
      <c r="A103" s="38">
        <v>93</v>
      </c>
      <c r="B103" s="11" t="s">
        <v>63</v>
      </c>
      <c r="C103" s="39">
        <v>807</v>
      </c>
      <c r="D103" s="40" t="s">
        <v>59</v>
      </c>
      <c r="E103" s="40" t="s">
        <v>74</v>
      </c>
      <c r="F103" s="40" t="s">
        <v>131</v>
      </c>
      <c r="G103" s="40" t="s">
        <v>64</v>
      </c>
      <c r="H103" s="142">
        <v>362000</v>
      </c>
      <c r="I103" s="72">
        <v>46800</v>
      </c>
      <c r="J103" s="72">
        <v>46800</v>
      </c>
    </row>
    <row r="104" spans="1:10" ht="128.25" customHeight="1">
      <c r="A104" s="125">
        <v>94</v>
      </c>
      <c r="B104" s="119" t="s">
        <v>170</v>
      </c>
      <c r="C104" s="126">
        <v>807</v>
      </c>
      <c r="D104" s="127" t="s">
        <v>59</v>
      </c>
      <c r="E104" s="127" t="s">
        <v>74</v>
      </c>
      <c r="F104" s="127" t="s">
        <v>168</v>
      </c>
      <c r="G104" s="127"/>
      <c r="H104" s="135">
        <f>SUM(H105)</f>
        <v>136020</v>
      </c>
      <c r="I104" s="135">
        <f t="shared" ref="I104:J104" si="38">SUM(I105)</f>
        <v>0</v>
      </c>
      <c r="J104" s="135">
        <f t="shared" si="38"/>
        <v>0</v>
      </c>
    </row>
    <row r="105" spans="1:10" ht="33.75">
      <c r="A105" s="125">
        <v>95</v>
      </c>
      <c r="B105" s="138" t="s">
        <v>147</v>
      </c>
      <c r="C105" s="126">
        <v>807</v>
      </c>
      <c r="D105" s="127" t="s">
        <v>59</v>
      </c>
      <c r="E105" s="127" t="s">
        <v>74</v>
      </c>
      <c r="F105" s="127" t="s">
        <v>168</v>
      </c>
      <c r="G105" s="127" t="s">
        <v>62</v>
      </c>
      <c r="H105" s="135">
        <f>SUM(H106)</f>
        <v>136020</v>
      </c>
      <c r="I105" s="135">
        <f t="shared" ref="I105:J105" si="39">SUM(I106)</f>
        <v>0</v>
      </c>
      <c r="J105" s="135">
        <f t="shared" si="39"/>
        <v>0</v>
      </c>
    </row>
    <row r="106" spans="1:10" ht="33.75">
      <c r="A106" s="125">
        <v>96</v>
      </c>
      <c r="B106" s="11" t="s">
        <v>63</v>
      </c>
      <c r="C106" s="126">
        <v>807</v>
      </c>
      <c r="D106" s="127" t="s">
        <v>59</v>
      </c>
      <c r="E106" s="127" t="s">
        <v>74</v>
      </c>
      <c r="F106" s="127" t="s">
        <v>168</v>
      </c>
      <c r="G106" s="127" t="s">
        <v>64</v>
      </c>
      <c r="H106" s="142">
        <v>136020</v>
      </c>
      <c r="I106" s="124">
        <v>0</v>
      </c>
      <c r="J106" s="124">
        <v>0</v>
      </c>
    </row>
    <row r="107" spans="1:10" ht="135">
      <c r="A107" s="159">
        <v>97</v>
      </c>
      <c r="B107" s="119" t="s">
        <v>180</v>
      </c>
      <c r="C107" s="162">
        <v>807</v>
      </c>
      <c r="D107" s="163" t="s">
        <v>59</v>
      </c>
      <c r="E107" s="163" t="s">
        <v>74</v>
      </c>
      <c r="F107" s="163" t="s">
        <v>179</v>
      </c>
      <c r="G107" s="163"/>
      <c r="H107" s="158">
        <f>SUM(H108)</f>
        <v>1083314</v>
      </c>
      <c r="I107" s="158">
        <f t="shared" ref="I107:J107" si="40">SUM(I108)</f>
        <v>0</v>
      </c>
      <c r="J107" s="158">
        <f t="shared" si="40"/>
        <v>0</v>
      </c>
    </row>
    <row r="108" spans="1:10" ht="33.75">
      <c r="A108" s="159">
        <v>98</v>
      </c>
      <c r="B108" s="160" t="s">
        <v>147</v>
      </c>
      <c r="C108" s="162">
        <v>807</v>
      </c>
      <c r="D108" s="163" t="s">
        <v>59</v>
      </c>
      <c r="E108" s="163" t="s">
        <v>74</v>
      </c>
      <c r="F108" s="163" t="s">
        <v>179</v>
      </c>
      <c r="G108" s="163" t="s">
        <v>62</v>
      </c>
      <c r="H108" s="158">
        <f>SUM(H109)</f>
        <v>1083314</v>
      </c>
      <c r="I108" s="158">
        <f t="shared" ref="I108:J108" si="41">SUM(I109)</f>
        <v>0</v>
      </c>
      <c r="J108" s="158">
        <f t="shared" si="41"/>
        <v>0</v>
      </c>
    </row>
    <row r="109" spans="1:10" ht="33.75">
      <c r="A109" s="159">
        <v>99</v>
      </c>
      <c r="B109" s="11" t="s">
        <v>63</v>
      </c>
      <c r="C109" s="162">
        <v>807</v>
      </c>
      <c r="D109" s="163" t="s">
        <v>59</v>
      </c>
      <c r="E109" s="163" t="s">
        <v>74</v>
      </c>
      <c r="F109" s="163" t="s">
        <v>179</v>
      </c>
      <c r="G109" s="163" t="s">
        <v>64</v>
      </c>
      <c r="H109" s="142">
        <v>1083314</v>
      </c>
      <c r="I109" s="158">
        <v>0</v>
      </c>
      <c r="J109" s="158">
        <v>0</v>
      </c>
    </row>
    <row r="110" spans="1:10" ht="123.75">
      <c r="A110" s="125">
        <v>100</v>
      </c>
      <c r="B110" s="119" t="s">
        <v>171</v>
      </c>
      <c r="C110" s="126">
        <v>807</v>
      </c>
      <c r="D110" s="127" t="s">
        <v>59</v>
      </c>
      <c r="E110" s="127" t="s">
        <v>74</v>
      </c>
      <c r="F110" s="127" t="s">
        <v>169</v>
      </c>
      <c r="G110" s="127"/>
      <c r="H110" s="133">
        <f>SUM(H111)</f>
        <v>1952.03</v>
      </c>
      <c r="I110" s="133">
        <f t="shared" ref="I110:J110" si="42">SUM(I111)</f>
        <v>0</v>
      </c>
      <c r="J110" s="133">
        <f t="shared" si="42"/>
        <v>0</v>
      </c>
    </row>
    <row r="111" spans="1:10" ht="33.75">
      <c r="A111" s="125">
        <v>101</v>
      </c>
      <c r="B111" s="138" t="s">
        <v>147</v>
      </c>
      <c r="C111" s="126">
        <v>807</v>
      </c>
      <c r="D111" s="127" t="s">
        <v>59</v>
      </c>
      <c r="E111" s="127" t="s">
        <v>74</v>
      </c>
      <c r="F111" s="127" t="s">
        <v>169</v>
      </c>
      <c r="G111" s="127" t="s">
        <v>62</v>
      </c>
      <c r="H111" s="133">
        <f>SUM(H112)</f>
        <v>1952.03</v>
      </c>
      <c r="I111" s="133">
        <f t="shared" ref="I111:J111" si="43">SUM(I112)</f>
        <v>0</v>
      </c>
      <c r="J111" s="133">
        <f t="shared" si="43"/>
        <v>0</v>
      </c>
    </row>
    <row r="112" spans="1:10" ht="33.75">
      <c r="A112" s="125">
        <v>102</v>
      </c>
      <c r="B112" s="11" t="s">
        <v>63</v>
      </c>
      <c r="C112" s="126">
        <v>807</v>
      </c>
      <c r="D112" s="127" t="s">
        <v>59</v>
      </c>
      <c r="E112" s="127" t="s">
        <v>74</v>
      </c>
      <c r="F112" s="127" t="s">
        <v>169</v>
      </c>
      <c r="G112" s="127" t="s">
        <v>64</v>
      </c>
      <c r="H112" s="143">
        <v>1952.03</v>
      </c>
      <c r="I112" s="124">
        <v>0</v>
      </c>
      <c r="J112" s="124">
        <v>0</v>
      </c>
    </row>
    <row r="113" spans="1:10">
      <c r="A113" s="38">
        <v>103</v>
      </c>
      <c r="B113" s="35" t="s">
        <v>30</v>
      </c>
      <c r="C113" s="39">
        <v>807</v>
      </c>
      <c r="D113" s="40" t="s">
        <v>75</v>
      </c>
      <c r="E113" s="40" t="s">
        <v>50</v>
      </c>
      <c r="F113" s="40"/>
      <c r="G113" s="40"/>
      <c r="H113" s="70">
        <f>SUM(H114+H120)</f>
        <v>619190</v>
      </c>
      <c r="I113" s="70">
        <f t="shared" ref="I113:J113" si="44">SUM(I114+I120)</f>
        <v>525000</v>
      </c>
      <c r="J113" s="70">
        <f t="shared" si="44"/>
        <v>518000</v>
      </c>
    </row>
    <row r="114" spans="1:10">
      <c r="A114" s="99">
        <v>104</v>
      </c>
      <c r="B114" s="101" t="s">
        <v>155</v>
      </c>
      <c r="C114" s="102">
        <v>807</v>
      </c>
      <c r="D114" s="103" t="s">
        <v>75</v>
      </c>
      <c r="E114" s="103" t="s">
        <v>49</v>
      </c>
      <c r="F114" s="103"/>
      <c r="G114" s="103"/>
      <c r="H114" s="70">
        <f>SUM(H115)</f>
        <v>203807</v>
      </c>
      <c r="I114" s="70">
        <f t="shared" ref="I114:J114" si="45">SUM(I115)</f>
        <v>205000</v>
      </c>
      <c r="J114" s="70">
        <f t="shared" si="45"/>
        <v>208000</v>
      </c>
    </row>
    <row r="115" spans="1:10" ht="45">
      <c r="A115" s="99">
        <v>105</v>
      </c>
      <c r="B115" s="28" t="s">
        <v>100</v>
      </c>
      <c r="C115" s="102">
        <v>807</v>
      </c>
      <c r="D115" s="103" t="s">
        <v>75</v>
      </c>
      <c r="E115" s="103" t="s">
        <v>49</v>
      </c>
      <c r="F115" s="103" t="s">
        <v>117</v>
      </c>
      <c r="G115" s="103"/>
      <c r="H115" s="70">
        <f>SUM(H116)</f>
        <v>203807</v>
      </c>
      <c r="I115" s="70">
        <f t="shared" ref="I115:J115" si="46">SUM(I116)</f>
        <v>205000</v>
      </c>
      <c r="J115" s="70">
        <f t="shared" si="46"/>
        <v>208000</v>
      </c>
    </row>
    <row r="116" spans="1:10" ht="22.5">
      <c r="A116" s="99">
        <v>106</v>
      </c>
      <c r="B116" s="14" t="s">
        <v>101</v>
      </c>
      <c r="C116" s="102">
        <v>807</v>
      </c>
      <c r="D116" s="103" t="s">
        <v>75</v>
      </c>
      <c r="E116" s="103" t="s">
        <v>49</v>
      </c>
      <c r="F116" s="103" t="s">
        <v>122</v>
      </c>
      <c r="G116" s="103"/>
      <c r="H116" s="70">
        <f>SUM(H117)</f>
        <v>203807</v>
      </c>
      <c r="I116" s="70">
        <f t="shared" ref="I116:J116" si="47">SUM(I117)</f>
        <v>205000</v>
      </c>
      <c r="J116" s="70">
        <f t="shared" si="47"/>
        <v>208000</v>
      </c>
    </row>
    <row r="117" spans="1:10" ht="67.5">
      <c r="A117" s="99">
        <v>107</v>
      </c>
      <c r="B117" s="14" t="s">
        <v>159</v>
      </c>
      <c r="C117" s="102">
        <v>807</v>
      </c>
      <c r="D117" s="103" t="s">
        <v>75</v>
      </c>
      <c r="E117" s="103" t="s">
        <v>49</v>
      </c>
      <c r="F117" s="103" t="s">
        <v>158</v>
      </c>
      <c r="G117" s="103"/>
      <c r="H117" s="70">
        <f>SUM(H118)</f>
        <v>203807</v>
      </c>
      <c r="I117" s="70">
        <f t="shared" ref="I117:J117" si="48">SUM(I118)</f>
        <v>205000</v>
      </c>
      <c r="J117" s="70">
        <f t="shared" si="48"/>
        <v>208000</v>
      </c>
    </row>
    <row r="118" spans="1:10" ht="33.75">
      <c r="A118" s="99">
        <v>108</v>
      </c>
      <c r="B118" s="100" t="s">
        <v>147</v>
      </c>
      <c r="C118" s="102">
        <v>807</v>
      </c>
      <c r="D118" s="103" t="s">
        <v>75</v>
      </c>
      <c r="E118" s="103" t="s">
        <v>49</v>
      </c>
      <c r="F118" s="103" t="s">
        <v>158</v>
      </c>
      <c r="G118" s="103" t="s">
        <v>62</v>
      </c>
      <c r="H118" s="70">
        <f>SUM(H119)</f>
        <v>203807</v>
      </c>
      <c r="I118" s="70">
        <f t="shared" ref="I118:J118" si="49">SUM(I119)</f>
        <v>205000</v>
      </c>
      <c r="J118" s="70">
        <f t="shared" si="49"/>
        <v>208000</v>
      </c>
    </row>
    <row r="119" spans="1:10" ht="33.75">
      <c r="A119" s="99">
        <v>109</v>
      </c>
      <c r="B119" s="11" t="s">
        <v>63</v>
      </c>
      <c r="C119" s="102">
        <v>807</v>
      </c>
      <c r="D119" s="103" t="s">
        <v>75</v>
      </c>
      <c r="E119" s="103" t="s">
        <v>49</v>
      </c>
      <c r="F119" s="103" t="s">
        <v>158</v>
      </c>
      <c r="G119" s="103" t="s">
        <v>64</v>
      </c>
      <c r="H119" s="70">
        <v>203807</v>
      </c>
      <c r="I119" s="70">
        <v>205000</v>
      </c>
      <c r="J119" s="70">
        <v>208000</v>
      </c>
    </row>
    <row r="120" spans="1:10">
      <c r="A120" s="38">
        <v>110</v>
      </c>
      <c r="B120" s="35" t="s">
        <v>32</v>
      </c>
      <c r="C120" s="39">
        <v>807</v>
      </c>
      <c r="D120" s="40" t="s">
        <v>75</v>
      </c>
      <c r="E120" s="40" t="s">
        <v>72</v>
      </c>
      <c r="F120" s="40"/>
      <c r="G120" s="40"/>
      <c r="H120" s="70">
        <f t="shared" ref="H120:J121" si="50">SUM(H121)</f>
        <v>415383</v>
      </c>
      <c r="I120" s="70">
        <f t="shared" si="50"/>
        <v>320000</v>
      </c>
      <c r="J120" s="70">
        <f t="shared" si="50"/>
        <v>310000</v>
      </c>
    </row>
    <row r="121" spans="1:10" ht="45">
      <c r="A121" s="38">
        <v>111</v>
      </c>
      <c r="B121" s="28" t="s">
        <v>100</v>
      </c>
      <c r="C121" s="39">
        <v>807</v>
      </c>
      <c r="D121" s="40" t="s">
        <v>75</v>
      </c>
      <c r="E121" s="40" t="s">
        <v>72</v>
      </c>
      <c r="F121" s="40" t="s">
        <v>117</v>
      </c>
      <c r="G121" s="40"/>
      <c r="H121" s="70">
        <f t="shared" si="50"/>
        <v>415383</v>
      </c>
      <c r="I121" s="70">
        <f t="shared" si="50"/>
        <v>320000</v>
      </c>
      <c r="J121" s="70">
        <f t="shared" si="50"/>
        <v>310000</v>
      </c>
    </row>
    <row r="122" spans="1:10" ht="22.5">
      <c r="A122" s="38">
        <v>112</v>
      </c>
      <c r="B122" s="14" t="s">
        <v>101</v>
      </c>
      <c r="C122" s="39">
        <v>807</v>
      </c>
      <c r="D122" s="40" t="s">
        <v>75</v>
      </c>
      <c r="E122" s="40" t="s">
        <v>72</v>
      </c>
      <c r="F122" s="40" t="s">
        <v>122</v>
      </c>
      <c r="G122" s="40"/>
      <c r="H122" s="72">
        <f>SUM(H123+H126)</f>
        <v>415383</v>
      </c>
      <c r="I122" s="72">
        <f>SUM(I123+I126)</f>
        <v>320000</v>
      </c>
      <c r="J122" s="72">
        <f>SUM(J123+J126)</f>
        <v>310000</v>
      </c>
    </row>
    <row r="123" spans="1:10" ht="67.5">
      <c r="A123" s="38">
        <v>113</v>
      </c>
      <c r="B123" s="14" t="s">
        <v>107</v>
      </c>
      <c r="C123" s="39">
        <v>807</v>
      </c>
      <c r="D123" s="40" t="s">
        <v>75</v>
      </c>
      <c r="E123" s="40" t="s">
        <v>72</v>
      </c>
      <c r="F123" s="40" t="s">
        <v>132</v>
      </c>
      <c r="G123" s="40"/>
      <c r="H123" s="72">
        <f t="shared" ref="H123:J124" si="51">SUM(H124)</f>
        <v>327460</v>
      </c>
      <c r="I123" s="72">
        <f t="shared" si="51"/>
        <v>320000</v>
      </c>
      <c r="J123" s="72">
        <f t="shared" si="51"/>
        <v>310000</v>
      </c>
    </row>
    <row r="124" spans="1:10" ht="33.75">
      <c r="A124" s="38">
        <v>114</v>
      </c>
      <c r="B124" s="94" t="s">
        <v>147</v>
      </c>
      <c r="C124" s="39">
        <v>807</v>
      </c>
      <c r="D124" s="40" t="s">
        <v>75</v>
      </c>
      <c r="E124" s="40" t="s">
        <v>72</v>
      </c>
      <c r="F124" s="40" t="s">
        <v>132</v>
      </c>
      <c r="G124" s="40" t="s">
        <v>62</v>
      </c>
      <c r="H124" s="72">
        <f t="shared" si="51"/>
        <v>327460</v>
      </c>
      <c r="I124" s="72">
        <f t="shared" si="51"/>
        <v>320000</v>
      </c>
      <c r="J124" s="72">
        <f t="shared" si="51"/>
        <v>310000</v>
      </c>
    </row>
    <row r="125" spans="1:10" ht="33.75">
      <c r="A125" s="38">
        <v>115</v>
      </c>
      <c r="B125" s="11" t="s">
        <v>63</v>
      </c>
      <c r="C125" s="39">
        <v>807</v>
      </c>
      <c r="D125" s="40" t="s">
        <v>75</v>
      </c>
      <c r="E125" s="40" t="s">
        <v>72</v>
      </c>
      <c r="F125" s="40" t="s">
        <v>132</v>
      </c>
      <c r="G125" s="40" t="s">
        <v>64</v>
      </c>
      <c r="H125" s="72">
        <v>327460</v>
      </c>
      <c r="I125" s="72">
        <v>320000</v>
      </c>
      <c r="J125" s="72">
        <v>310000</v>
      </c>
    </row>
    <row r="126" spans="1:10" ht="67.5">
      <c r="A126" s="38">
        <v>116</v>
      </c>
      <c r="B126" s="61" t="s">
        <v>102</v>
      </c>
      <c r="C126" s="39">
        <v>807</v>
      </c>
      <c r="D126" s="40" t="s">
        <v>75</v>
      </c>
      <c r="E126" s="40" t="s">
        <v>72</v>
      </c>
      <c r="F126" s="40" t="s">
        <v>123</v>
      </c>
      <c r="G126" s="40"/>
      <c r="H126" s="72">
        <f>SUM(H127)</f>
        <v>87923</v>
      </c>
      <c r="I126" s="72">
        <f t="shared" ref="H126:J127" si="52">SUM(I127)</f>
        <v>0</v>
      </c>
      <c r="J126" s="72">
        <f t="shared" si="52"/>
        <v>0</v>
      </c>
    </row>
    <row r="127" spans="1:10" ht="33.75">
      <c r="A127" s="38">
        <v>117</v>
      </c>
      <c r="B127" s="94" t="s">
        <v>147</v>
      </c>
      <c r="C127" s="39">
        <v>807</v>
      </c>
      <c r="D127" s="40" t="s">
        <v>75</v>
      </c>
      <c r="E127" s="40" t="s">
        <v>72</v>
      </c>
      <c r="F127" s="40" t="s">
        <v>123</v>
      </c>
      <c r="G127" s="40" t="s">
        <v>62</v>
      </c>
      <c r="H127" s="72">
        <f t="shared" si="52"/>
        <v>87923</v>
      </c>
      <c r="I127" s="72">
        <f t="shared" si="52"/>
        <v>0</v>
      </c>
      <c r="J127" s="72">
        <f t="shared" si="52"/>
        <v>0</v>
      </c>
    </row>
    <row r="128" spans="1:10" ht="33.75">
      <c r="A128" s="38">
        <v>118</v>
      </c>
      <c r="B128" s="11" t="s">
        <v>63</v>
      </c>
      <c r="C128" s="39">
        <v>807</v>
      </c>
      <c r="D128" s="40" t="s">
        <v>75</v>
      </c>
      <c r="E128" s="40" t="s">
        <v>72</v>
      </c>
      <c r="F128" s="40" t="s">
        <v>123</v>
      </c>
      <c r="G128" s="40" t="s">
        <v>64</v>
      </c>
      <c r="H128" s="72">
        <v>87923</v>
      </c>
      <c r="I128" s="72">
        <v>0</v>
      </c>
      <c r="J128" s="72">
        <v>0</v>
      </c>
    </row>
    <row r="129" spans="1:10">
      <c r="A129" s="30">
        <v>119</v>
      </c>
      <c r="B129" s="14" t="s">
        <v>34</v>
      </c>
      <c r="C129" s="39">
        <v>807</v>
      </c>
      <c r="D129" s="40" t="s">
        <v>76</v>
      </c>
      <c r="E129" s="40" t="s">
        <v>50</v>
      </c>
      <c r="F129" s="40"/>
      <c r="G129" s="40"/>
      <c r="H129" s="72">
        <f t="shared" ref="H129:J130" si="53">SUM(H130)</f>
        <v>11911779</v>
      </c>
      <c r="I129" s="72">
        <f t="shared" si="53"/>
        <v>5053411</v>
      </c>
      <c r="J129" s="72">
        <f t="shared" si="53"/>
        <v>4946314</v>
      </c>
    </row>
    <row r="130" spans="1:10">
      <c r="A130" s="30">
        <v>120</v>
      </c>
      <c r="B130" s="14" t="s">
        <v>36</v>
      </c>
      <c r="C130" s="39">
        <v>807</v>
      </c>
      <c r="D130" s="40" t="s">
        <v>76</v>
      </c>
      <c r="E130" s="40" t="s">
        <v>49</v>
      </c>
      <c r="F130" s="40"/>
      <c r="G130" s="40"/>
      <c r="H130" s="72">
        <f t="shared" si="53"/>
        <v>11911779</v>
      </c>
      <c r="I130" s="72">
        <f t="shared" si="53"/>
        <v>5053411</v>
      </c>
      <c r="J130" s="72">
        <f t="shared" si="53"/>
        <v>4946314</v>
      </c>
    </row>
    <row r="131" spans="1:10" ht="22.5" customHeight="1">
      <c r="A131" s="30">
        <v>121</v>
      </c>
      <c r="B131" s="14" t="s">
        <v>108</v>
      </c>
      <c r="C131" s="39">
        <v>807</v>
      </c>
      <c r="D131" s="40" t="s">
        <v>76</v>
      </c>
      <c r="E131" s="40" t="s">
        <v>49</v>
      </c>
      <c r="F131" s="40" t="s">
        <v>133</v>
      </c>
      <c r="G131" s="40"/>
      <c r="H131" s="70">
        <f>SUM(H132+H139)</f>
        <v>11911779</v>
      </c>
      <c r="I131" s="70">
        <f>SUM(I132+I139)</f>
        <v>5053411</v>
      </c>
      <c r="J131" s="70">
        <f>SUM(J132+J139)</f>
        <v>4946314</v>
      </c>
    </row>
    <row r="132" spans="1:10" ht="22.5">
      <c r="A132" s="30">
        <v>122</v>
      </c>
      <c r="B132" s="14" t="s">
        <v>109</v>
      </c>
      <c r="C132" s="39">
        <v>807</v>
      </c>
      <c r="D132" s="40" t="s">
        <v>76</v>
      </c>
      <c r="E132" s="40" t="s">
        <v>49</v>
      </c>
      <c r="F132" s="40" t="s">
        <v>134</v>
      </c>
      <c r="G132" s="40"/>
      <c r="H132" s="72">
        <f>SUM(H133+H136)</f>
        <v>10964355</v>
      </c>
      <c r="I132" s="158">
        <f t="shared" ref="I132:J132" si="54">SUM(I133+I136)</f>
        <v>4105987</v>
      </c>
      <c r="J132" s="158">
        <f t="shared" si="54"/>
        <v>3998890</v>
      </c>
    </row>
    <row r="133" spans="1:10" ht="67.5" customHeight="1">
      <c r="A133" s="30">
        <v>123</v>
      </c>
      <c r="B133" s="14" t="s">
        <v>148</v>
      </c>
      <c r="C133" s="39">
        <v>807</v>
      </c>
      <c r="D133" s="40" t="s">
        <v>76</v>
      </c>
      <c r="E133" s="40" t="s">
        <v>49</v>
      </c>
      <c r="F133" s="40" t="s">
        <v>135</v>
      </c>
      <c r="G133" s="40"/>
      <c r="H133" s="72">
        <f t="shared" ref="H133:J134" si="55">SUM(H134)</f>
        <v>4107480</v>
      </c>
      <c r="I133" s="72">
        <f t="shared" si="55"/>
        <v>4105987</v>
      </c>
      <c r="J133" s="72">
        <f t="shared" si="55"/>
        <v>3998890</v>
      </c>
    </row>
    <row r="134" spans="1:10" ht="33.75">
      <c r="A134" s="30">
        <v>124</v>
      </c>
      <c r="B134" s="14" t="s">
        <v>77</v>
      </c>
      <c r="C134" s="39">
        <v>807</v>
      </c>
      <c r="D134" s="40" t="s">
        <v>76</v>
      </c>
      <c r="E134" s="40" t="s">
        <v>49</v>
      </c>
      <c r="F134" s="40" t="s">
        <v>135</v>
      </c>
      <c r="G134" s="40" t="s">
        <v>78</v>
      </c>
      <c r="H134" s="72">
        <f t="shared" si="55"/>
        <v>4107480</v>
      </c>
      <c r="I134" s="72">
        <f t="shared" si="55"/>
        <v>4105987</v>
      </c>
      <c r="J134" s="72">
        <f t="shared" si="55"/>
        <v>3998890</v>
      </c>
    </row>
    <row r="135" spans="1:10">
      <c r="A135" s="30">
        <v>125</v>
      </c>
      <c r="B135" s="14" t="s">
        <v>79</v>
      </c>
      <c r="C135" s="39">
        <v>807</v>
      </c>
      <c r="D135" s="40" t="s">
        <v>76</v>
      </c>
      <c r="E135" s="40" t="s">
        <v>49</v>
      </c>
      <c r="F135" s="40" t="s">
        <v>135</v>
      </c>
      <c r="G135" s="40" t="s">
        <v>80</v>
      </c>
      <c r="H135" s="72">
        <v>4107480</v>
      </c>
      <c r="I135" s="72">
        <v>4105987</v>
      </c>
      <c r="J135" s="72">
        <v>3998890</v>
      </c>
    </row>
    <row r="136" spans="1:10" ht="101.25">
      <c r="A136" s="30">
        <v>126</v>
      </c>
      <c r="B136" s="14" t="s">
        <v>182</v>
      </c>
      <c r="C136" s="162">
        <v>807</v>
      </c>
      <c r="D136" s="163" t="s">
        <v>76</v>
      </c>
      <c r="E136" s="163" t="s">
        <v>49</v>
      </c>
      <c r="F136" s="163" t="s">
        <v>181</v>
      </c>
      <c r="G136" s="163"/>
      <c r="H136" s="158">
        <f>SUM(H137)</f>
        <v>6856875</v>
      </c>
      <c r="I136" s="158">
        <f t="shared" ref="I136:J136" si="56">SUM(I137)</f>
        <v>0</v>
      </c>
      <c r="J136" s="158">
        <f t="shared" si="56"/>
        <v>0</v>
      </c>
    </row>
    <row r="137" spans="1:10" ht="33.75">
      <c r="A137" s="30">
        <v>127</v>
      </c>
      <c r="B137" s="14" t="s">
        <v>77</v>
      </c>
      <c r="C137" s="162">
        <v>807</v>
      </c>
      <c r="D137" s="163" t="s">
        <v>76</v>
      </c>
      <c r="E137" s="163" t="s">
        <v>49</v>
      </c>
      <c r="F137" s="163" t="s">
        <v>181</v>
      </c>
      <c r="G137" s="163" t="s">
        <v>78</v>
      </c>
      <c r="H137" s="158">
        <f>SUM(H138)</f>
        <v>6856875</v>
      </c>
      <c r="I137" s="158">
        <f t="shared" ref="I137:J137" si="57">SUM(I138)</f>
        <v>0</v>
      </c>
      <c r="J137" s="158">
        <f t="shared" si="57"/>
        <v>0</v>
      </c>
    </row>
    <row r="138" spans="1:10">
      <c r="A138" s="30">
        <v>128</v>
      </c>
      <c r="B138" s="14" t="s">
        <v>79</v>
      </c>
      <c r="C138" s="162">
        <v>807</v>
      </c>
      <c r="D138" s="163" t="s">
        <v>76</v>
      </c>
      <c r="E138" s="163" t="s">
        <v>49</v>
      </c>
      <c r="F138" s="163" t="s">
        <v>181</v>
      </c>
      <c r="G138" s="163" t="s">
        <v>80</v>
      </c>
      <c r="H138" s="142">
        <v>6856875</v>
      </c>
      <c r="I138" s="158">
        <v>0</v>
      </c>
      <c r="J138" s="158">
        <v>0</v>
      </c>
    </row>
    <row r="139" spans="1:10" ht="22.5">
      <c r="A139" s="30">
        <v>129</v>
      </c>
      <c r="B139" s="14" t="s">
        <v>110</v>
      </c>
      <c r="C139" s="45">
        <v>807</v>
      </c>
      <c r="D139" s="40" t="s">
        <v>76</v>
      </c>
      <c r="E139" s="40" t="s">
        <v>49</v>
      </c>
      <c r="F139" s="40" t="s">
        <v>136</v>
      </c>
      <c r="G139" s="40"/>
      <c r="H139" s="72">
        <f>SUM(H140)</f>
        <v>947424</v>
      </c>
      <c r="I139" s="72">
        <f t="shared" ref="I139:J139" si="58">SUM(I140)</f>
        <v>947424</v>
      </c>
      <c r="J139" s="72">
        <f t="shared" si="58"/>
        <v>947424</v>
      </c>
    </row>
    <row r="140" spans="1:10" ht="57" customHeight="1">
      <c r="A140" s="30">
        <v>130</v>
      </c>
      <c r="B140" s="14" t="s">
        <v>149</v>
      </c>
      <c r="C140" s="45">
        <v>807</v>
      </c>
      <c r="D140" s="40" t="s">
        <v>76</v>
      </c>
      <c r="E140" s="40" t="s">
        <v>49</v>
      </c>
      <c r="F140" s="40" t="s">
        <v>137</v>
      </c>
      <c r="G140" s="40"/>
      <c r="H140" s="72">
        <f>SUM(H141)</f>
        <v>947424</v>
      </c>
      <c r="I140" s="72">
        <f t="shared" ref="I140:J140" si="59">SUM(I141)</f>
        <v>947424</v>
      </c>
      <c r="J140" s="72">
        <f t="shared" si="59"/>
        <v>947424</v>
      </c>
    </row>
    <row r="141" spans="1:10">
      <c r="A141" s="30">
        <v>131</v>
      </c>
      <c r="B141" s="14" t="s">
        <v>81</v>
      </c>
      <c r="C141" s="45">
        <v>807</v>
      </c>
      <c r="D141" s="40" t="s">
        <v>76</v>
      </c>
      <c r="E141" s="40" t="s">
        <v>49</v>
      </c>
      <c r="F141" s="40" t="s">
        <v>137</v>
      </c>
      <c r="G141" s="40" t="s">
        <v>82</v>
      </c>
      <c r="H141" s="72">
        <f>SUM(H142)</f>
        <v>947424</v>
      </c>
      <c r="I141" s="72">
        <f t="shared" ref="I141:J141" si="60">SUM(I142)</f>
        <v>947424</v>
      </c>
      <c r="J141" s="72">
        <f t="shared" si="60"/>
        <v>947424</v>
      </c>
    </row>
    <row r="142" spans="1:10">
      <c r="A142" s="30">
        <v>132</v>
      </c>
      <c r="B142" s="11" t="s">
        <v>95</v>
      </c>
      <c r="C142" s="45">
        <v>807</v>
      </c>
      <c r="D142" s="40" t="s">
        <v>76</v>
      </c>
      <c r="E142" s="40" t="s">
        <v>49</v>
      </c>
      <c r="F142" s="40" t="s">
        <v>137</v>
      </c>
      <c r="G142" s="96" t="s">
        <v>157</v>
      </c>
      <c r="H142" s="72">
        <v>947424</v>
      </c>
      <c r="I142" s="72">
        <v>947424</v>
      </c>
      <c r="J142" s="72">
        <v>947424</v>
      </c>
    </row>
    <row r="143" spans="1:10">
      <c r="A143" s="30">
        <v>133</v>
      </c>
      <c r="B143" s="18" t="s">
        <v>38</v>
      </c>
      <c r="C143" s="42">
        <v>807</v>
      </c>
      <c r="D143" s="31"/>
      <c r="E143" s="31"/>
      <c r="F143" s="31"/>
      <c r="G143" s="31"/>
      <c r="H143" s="70">
        <v>0</v>
      </c>
      <c r="I143" s="70">
        <v>223602</v>
      </c>
      <c r="J143" s="70">
        <v>437699</v>
      </c>
    </row>
    <row r="144" spans="1:10">
      <c r="A144" s="30">
        <v>134</v>
      </c>
      <c r="B144" s="21" t="s">
        <v>83</v>
      </c>
      <c r="C144" s="84"/>
      <c r="D144" s="31"/>
      <c r="E144" s="31"/>
      <c r="F144" s="31"/>
      <c r="G144" s="31"/>
      <c r="H144" s="134">
        <f>SUM(H10)</f>
        <v>17587487.990000002</v>
      </c>
      <c r="I144" s="70">
        <f>SUM(I10+I143)</f>
        <v>9191785</v>
      </c>
      <c r="J144" s="70">
        <f>SUM(J10+J143)</f>
        <v>9215785</v>
      </c>
    </row>
  </sheetData>
  <mergeCells count="10">
    <mergeCell ref="H69:H70"/>
    <mergeCell ref="I69:I70"/>
    <mergeCell ref="J69:J70"/>
    <mergeCell ref="A69:A70"/>
    <mergeCell ref="B69:B70"/>
    <mergeCell ref="C69:C70"/>
    <mergeCell ref="E69:E70"/>
    <mergeCell ref="F69:F70"/>
    <mergeCell ref="G69:G70"/>
    <mergeCell ref="D69:D70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66"/>
  <sheetViews>
    <sheetView workbookViewId="0">
      <selection activeCell="K11" sqref="K11"/>
    </sheetView>
  </sheetViews>
  <sheetFormatPr defaultRowHeight="15"/>
  <cols>
    <col min="1" max="1" width="3.42578125" customWidth="1"/>
    <col min="2" max="2" width="29.85546875" customWidth="1"/>
    <col min="3" max="3" width="9.5703125" customWidth="1"/>
    <col min="4" max="4" width="5.42578125" customWidth="1"/>
    <col min="5" max="5" width="9.140625" hidden="1" customWidth="1"/>
    <col min="6" max="6" width="6.28515625" customWidth="1"/>
    <col min="7" max="7" width="9.7109375" customWidth="1"/>
    <col min="8" max="9" width="8.7109375" customWidth="1"/>
  </cols>
  <sheetData>
    <row r="1" spans="1:9">
      <c r="A1" s="1"/>
      <c r="B1" s="2"/>
      <c r="C1" s="2"/>
      <c r="D1" s="2"/>
      <c r="E1" s="2"/>
      <c r="F1" s="3"/>
      <c r="G1" s="3"/>
      <c r="H1" s="4"/>
      <c r="I1" s="4" t="s">
        <v>84</v>
      </c>
    </row>
    <row r="2" spans="1:9">
      <c r="A2" s="1"/>
      <c r="B2" s="2"/>
      <c r="C2" s="2"/>
      <c r="D2" s="2"/>
      <c r="E2" s="2"/>
      <c r="F2" s="3"/>
      <c r="G2" s="3"/>
      <c r="H2" s="4" t="s">
        <v>185</v>
      </c>
      <c r="I2" s="4" t="s">
        <v>184</v>
      </c>
    </row>
    <row r="3" spans="1:9">
      <c r="A3" s="1" t="s">
        <v>1</v>
      </c>
      <c r="B3" s="1"/>
      <c r="C3" s="92"/>
      <c r="D3" s="92"/>
      <c r="E3" s="92"/>
      <c r="F3" s="92"/>
      <c r="G3" s="92"/>
      <c r="H3" s="92"/>
      <c r="I3" s="4"/>
    </row>
    <row r="4" spans="1:9">
      <c r="A4" s="91"/>
      <c r="B4" s="91"/>
      <c r="C4" s="92"/>
      <c r="D4" s="92"/>
      <c r="E4" s="92"/>
      <c r="F4" s="92"/>
      <c r="G4" s="92"/>
      <c r="H4" s="92"/>
      <c r="I4" s="92"/>
    </row>
    <row r="5" spans="1:9" s="66" customFormat="1">
      <c r="A5" s="25" t="s">
        <v>111</v>
      </c>
      <c r="B5" s="60"/>
      <c r="C5" s="60"/>
      <c r="D5" s="60"/>
      <c r="E5" s="60"/>
      <c r="F5" s="60"/>
    </row>
    <row r="6" spans="1:9" s="66" customFormat="1">
      <c r="A6" s="25" t="s">
        <v>85</v>
      </c>
      <c r="B6" s="60"/>
      <c r="C6" s="60"/>
      <c r="D6" s="60"/>
      <c r="E6" s="60"/>
      <c r="F6" s="60"/>
    </row>
    <row r="7" spans="1:9" s="66" customFormat="1">
      <c r="A7" s="25" t="s">
        <v>160</v>
      </c>
      <c r="B7" s="60"/>
      <c r="C7" s="60"/>
      <c r="D7" s="60"/>
      <c r="E7" s="60"/>
      <c r="F7" s="60"/>
    </row>
    <row r="8" spans="1:9" s="66" customFormat="1">
      <c r="A8" s="25"/>
      <c r="B8" s="60"/>
      <c r="C8" s="60"/>
      <c r="D8" s="60"/>
      <c r="E8" s="60"/>
      <c r="F8" s="60"/>
      <c r="I8" t="s">
        <v>4</v>
      </c>
    </row>
    <row r="9" spans="1:9" ht="76.5">
      <c r="A9" s="6" t="s">
        <v>41</v>
      </c>
      <c r="B9" s="62" t="s">
        <v>42</v>
      </c>
      <c r="C9" s="26" t="s">
        <v>46</v>
      </c>
      <c r="D9" s="194" t="s">
        <v>47</v>
      </c>
      <c r="E9" s="195"/>
      <c r="F9" s="26" t="s">
        <v>86</v>
      </c>
      <c r="G9" s="6" t="s">
        <v>99</v>
      </c>
      <c r="H9" s="6" t="s">
        <v>112</v>
      </c>
      <c r="I9" s="6" t="s">
        <v>153</v>
      </c>
    </row>
    <row r="10" spans="1:9">
      <c r="A10" s="6"/>
      <c r="B10" s="27">
        <v>1</v>
      </c>
      <c r="C10" s="27">
        <v>2</v>
      </c>
      <c r="D10" s="27">
        <v>3</v>
      </c>
      <c r="E10" s="27">
        <v>5</v>
      </c>
      <c r="F10" s="27">
        <v>4</v>
      </c>
      <c r="G10" s="27">
        <v>5</v>
      </c>
      <c r="H10" s="27">
        <v>6</v>
      </c>
      <c r="I10" s="27">
        <v>7</v>
      </c>
    </row>
    <row r="11" spans="1:9" ht="44.25" customHeight="1">
      <c r="A11" s="27">
        <v>1</v>
      </c>
      <c r="B11" s="28" t="s">
        <v>100</v>
      </c>
      <c r="C11" s="31" t="s">
        <v>117</v>
      </c>
      <c r="D11" s="194"/>
      <c r="E11" s="196"/>
      <c r="F11" s="26"/>
      <c r="G11" s="74">
        <f>SUM(G12+G44+G65+G96)</f>
        <v>2313156.9800000004</v>
      </c>
      <c r="H11" s="74">
        <f>SUM(H12+H44+H65+H96)</f>
        <v>620353</v>
      </c>
      <c r="I11" s="74">
        <f>SUM(I12+I44+I65+I96)</f>
        <v>598353</v>
      </c>
    </row>
    <row r="12" spans="1:9" ht="22.5">
      <c r="A12" s="27">
        <v>2</v>
      </c>
      <c r="B12" s="14" t="s">
        <v>101</v>
      </c>
      <c r="C12" s="31" t="s">
        <v>122</v>
      </c>
      <c r="D12" s="192"/>
      <c r="E12" s="173"/>
      <c r="F12" s="26"/>
      <c r="G12" s="74">
        <f>SUM(G13+G18+G29+G34+G39)</f>
        <v>649490</v>
      </c>
      <c r="H12" s="74">
        <f>SUM(H13+H18+H29+H34+H39)</f>
        <v>555300</v>
      </c>
      <c r="I12" s="74">
        <f>SUM(I13+I18+I29+I34+I39)</f>
        <v>548300</v>
      </c>
    </row>
    <row r="13" spans="1:9" ht="78.75" customHeight="1">
      <c r="A13" s="27">
        <v>3</v>
      </c>
      <c r="B13" s="14" t="s">
        <v>107</v>
      </c>
      <c r="C13" s="85" t="s">
        <v>132</v>
      </c>
      <c r="D13" s="197"/>
      <c r="E13" s="193"/>
      <c r="F13" s="26"/>
      <c r="G13" s="74">
        <f t="shared" ref="G13:I16" si="0">SUM(G14)</f>
        <v>327460</v>
      </c>
      <c r="H13" s="74">
        <f t="shared" si="0"/>
        <v>320000</v>
      </c>
      <c r="I13" s="74">
        <f t="shared" si="0"/>
        <v>310000</v>
      </c>
    </row>
    <row r="14" spans="1:9" ht="33.75">
      <c r="A14" s="27">
        <v>4</v>
      </c>
      <c r="B14" s="94" t="s">
        <v>147</v>
      </c>
      <c r="C14" s="85" t="s">
        <v>132</v>
      </c>
      <c r="D14" s="192" t="s">
        <v>62</v>
      </c>
      <c r="E14" s="173"/>
      <c r="F14" s="26"/>
      <c r="G14" s="74">
        <f t="shared" si="0"/>
        <v>327460</v>
      </c>
      <c r="H14" s="74">
        <f t="shared" si="0"/>
        <v>320000</v>
      </c>
      <c r="I14" s="74">
        <f t="shared" si="0"/>
        <v>310000</v>
      </c>
    </row>
    <row r="15" spans="1:9" ht="33.75">
      <c r="A15" s="27">
        <v>5</v>
      </c>
      <c r="B15" s="11" t="s">
        <v>63</v>
      </c>
      <c r="C15" s="85" t="s">
        <v>132</v>
      </c>
      <c r="D15" s="192" t="s">
        <v>64</v>
      </c>
      <c r="E15" s="173"/>
      <c r="F15" s="26"/>
      <c r="G15" s="74">
        <f t="shared" si="0"/>
        <v>327460</v>
      </c>
      <c r="H15" s="74">
        <f t="shared" si="0"/>
        <v>320000</v>
      </c>
      <c r="I15" s="74">
        <f t="shared" si="0"/>
        <v>310000</v>
      </c>
    </row>
    <row r="16" spans="1:9">
      <c r="A16" s="27">
        <v>6</v>
      </c>
      <c r="B16" s="6" t="s">
        <v>87</v>
      </c>
      <c r="C16" s="85" t="s">
        <v>132</v>
      </c>
      <c r="D16" s="192" t="s">
        <v>64</v>
      </c>
      <c r="E16" s="173"/>
      <c r="F16" s="31" t="s">
        <v>31</v>
      </c>
      <c r="G16" s="74">
        <f t="shared" si="0"/>
        <v>327460</v>
      </c>
      <c r="H16" s="74">
        <f t="shared" si="0"/>
        <v>320000</v>
      </c>
      <c r="I16" s="74">
        <f t="shared" si="0"/>
        <v>310000</v>
      </c>
    </row>
    <row r="17" spans="1:9">
      <c r="A17" s="27">
        <v>7</v>
      </c>
      <c r="B17" s="6" t="s">
        <v>32</v>
      </c>
      <c r="C17" s="85" t="s">
        <v>132</v>
      </c>
      <c r="D17" s="192" t="s">
        <v>64</v>
      </c>
      <c r="E17" s="173"/>
      <c r="F17" s="31" t="s">
        <v>33</v>
      </c>
      <c r="G17" s="74">
        <v>327460</v>
      </c>
      <c r="H17" s="74">
        <v>320000</v>
      </c>
      <c r="I17" s="74">
        <v>310000</v>
      </c>
    </row>
    <row r="18" spans="1:9" ht="90">
      <c r="A18" s="27">
        <v>8</v>
      </c>
      <c r="B18" s="61" t="s">
        <v>102</v>
      </c>
      <c r="C18" s="31" t="s">
        <v>123</v>
      </c>
      <c r="D18" s="197"/>
      <c r="E18" s="193"/>
      <c r="F18" s="26"/>
      <c r="G18" s="74">
        <f>SUM(G19+G25)</f>
        <v>95823</v>
      </c>
      <c r="H18" s="74">
        <f t="shared" ref="H18:I18" si="1">SUM(H19+H25)</f>
        <v>7900</v>
      </c>
      <c r="I18" s="74">
        <f t="shared" si="1"/>
        <v>7900</v>
      </c>
    </row>
    <row r="19" spans="1:9" ht="33.75">
      <c r="A19" s="27">
        <v>9</v>
      </c>
      <c r="B19" s="94" t="s">
        <v>147</v>
      </c>
      <c r="C19" s="31" t="s">
        <v>123</v>
      </c>
      <c r="D19" s="192" t="s">
        <v>62</v>
      </c>
      <c r="E19" s="173"/>
      <c r="F19" s="26"/>
      <c r="G19" s="74">
        <f t="shared" ref="G19:I23" si="2">SUM(G20)</f>
        <v>95123</v>
      </c>
      <c r="H19" s="74">
        <f t="shared" si="2"/>
        <v>7200</v>
      </c>
      <c r="I19" s="74">
        <f t="shared" si="2"/>
        <v>7200</v>
      </c>
    </row>
    <row r="20" spans="1:9" ht="33.75">
      <c r="A20" s="27">
        <v>10</v>
      </c>
      <c r="B20" s="11" t="s">
        <v>63</v>
      </c>
      <c r="C20" s="31" t="s">
        <v>123</v>
      </c>
      <c r="D20" s="192" t="s">
        <v>64</v>
      </c>
      <c r="E20" s="173"/>
      <c r="F20" s="26"/>
      <c r="G20" s="74">
        <f>SUM(G21+G23)</f>
        <v>95123</v>
      </c>
      <c r="H20" s="74">
        <f t="shared" ref="H20:I20" si="3">SUM(H21+H23)</f>
        <v>7200</v>
      </c>
      <c r="I20" s="74">
        <f t="shared" si="3"/>
        <v>7200</v>
      </c>
    </row>
    <row r="21" spans="1:9">
      <c r="A21" s="27">
        <v>11</v>
      </c>
      <c r="B21" s="11" t="s">
        <v>89</v>
      </c>
      <c r="C21" s="31" t="s">
        <v>123</v>
      </c>
      <c r="D21" s="52" t="s">
        <v>64</v>
      </c>
      <c r="E21" s="51"/>
      <c r="F21" s="31" t="s">
        <v>9</v>
      </c>
      <c r="G21" s="74">
        <f>SUM(G22)</f>
        <v>7200</v>
      </c>
      <c r="H21" s="74">
        <f t="shared" ref="H21:I21" si="4">SUM(H22)</f>
        <v>7200</v>
      </c>
      <c r="I21" s="74">
        <f t="shared" si="4"/>
        <v>7200</v>
      </c>
    </row>
    <row r="22" spans="1:9" ht="15" customHeight="1">
      <c r="A22" s="27">
        <v>12</v>
      </c>
      <c r="B22" s="11" t="s">
        <v>16</v>
      </c>
      <c r="C22" s="31" t="s">
        <v>123</v>
      </c>
      <c r="D22" s="52" t="s">
        <v>64</v>
      </c>
      <c r="E22" s="51"/>
      <c r="F22" s="31" t="s">
        <v>17</v>
      </c>
      <c r="G22" s="74">
        <v>7200</v>
      </c>
      <c r="H22" s="74">
        <v>7200</v>
      </c>
      <c r="I22" s="74">
        <v>7200</v>
      </c>
    </row>
    <row r="23" spans="1:9">
      <c r="A23" s="27">
        <v>13</v>
      </c>
      <c r="B23" s="6" t="s">
        <v>87</v>
      </c>
      <c r="C23" s="31" t="s">
        <v>123</v>
      </c>
      <c r="D23" s="192" t="s">
        <v>64</v>
      </c>
      <c r="E23" s="173"/>
      <c r="F23" s="31" t="s">
        <v>31</v>
      </c>
      <c r="G23" s="74">
        <f t="shared" si="2"/>
        <v>87923</v>
      </c>
      <c r="H23" s="74">
        <f t="shared" si="2"/>
        <v>0</v>
      </c>
      <c r="I23" s="74">
        <f t="shared" si="2"/>
        <v>0</v>
      </c>
    </row>
    <row r="24" spans="1:9">
      <c r="A24" s="27">
        <v>14</v>
      </c>
      <c r="B24" s="6" t="s">
        <v>32</v>
      </c>
      <c r="C24" s="31" t="s">
        <v>123</v>
      </c>
      <c r="D24" s="192" t="s">
        <v>64</v>
      </c>
      <c r="E24" s="173"/>
      <c r="F24" s="31" t="s">
        <v>33</v>
      </c>
      <c r="G24" s="74">
        <v>87923</v>
      </c>
      <c r="H24" s="74">
        <v>0</v>
      </c>
      <c r="I24" s="74">
        <v>0</v>
      </c>
    </row>
    <row r="25" spans="1:9">
      <c r="A25" s="27">
        <v>15</v>
      </c>
      <c r="B25" s="56" t="s">
        <v>69</v>
      </c>
      <c r="C25" s="31" t="s">
        <v>123</v>
      </c>
      <c r="D25" s="59" t="s">
        <v>70</v>
      </c>
      <c r="E25" s="55"/>
      <c r="F25" s="40"/>
      <c r="G25" s="74">
        <f>SUM(G26)</f>
        <v>700</v>
      </c>
      <c r="H25" s="74">
        <f t="shared" ref="H25:I25" si="5">SUM(H26)</f>
        <v>700</v>
      </c>
      <c r="I25" s="74">
        <f t="shared" si="5"/>
        <v>700</v>
      </c>
    </row>
    <row r="26" spans="1:9" ht="22.5">
      <c r="A26" s="27">
        <v>16</v>
      </c>
      <c r="B26" s="56" t="s">
        <v>96</v>
      </c>
      <c r="C26" s="31" t="s">
        <v>123</v>
      </c>
      <c r="D26" s="59" t="s">
        <v>71</v>
      </c>
      <c r="E26" s="55"/>
      <c r="F26" s="40"/>
      <c r="G26" s="74">
        <f>SUM(G27)</f>
        <v>700</v>
      </c>
      <c r="H26" s="74">
        <f t="shared" ref="H26:I26" si="6">SUM(H27)</f>
        <v>700</v>
      </c>
      <c r="I26" s="74">
        <f t="shared" si="6"/>
        <v>700</v>
      </c>
    </row>
    <row r="27" spans="1:9">
      <c r="A27" s="27">
        <v>17</v>
      </c>
      <c r="B27" s="11" t="s">
        <v>89</v>
      </c>
      <c r="C27" s="31" t="s">
        <v>123</v>
      </c>
      <c r="D27" s="59" t="s">
        <v>71</v>
      </c>
      <c r="E27" s="55"/>
      <c r="F27" s="40" t="s">
        <v>9</v>
      </c>
      <c r="G27" s="74">
        <f>SUM(G28)</f>
        <v>700</v>
      </c>
      <c r="H27" s="74">
        <f t="shared" ref="H27:I27" si="7">SUM(H28)</f>
        <v>700</v>
      </c>
      <c r="I27" s="74">
        <f t="shared" si="7"/>
        <v>700</v>
      </c>
    </row>
    <row r="28" spans="1:9" ht="16.5" customHeight="1">
      <c r="A28" s="27">
        <v>18</v>
      </c>
      <c r="B28" s="11" t="s">
        <v>16</v>
      </c>
      <c r="C28" s="31" t="s">
        <v>123</v>
      </c>
      <c r="D28" s="59" t="s">
        <v>71</v>
      </c>
      <c r="E28" s="55"/>
      <c r="F28" s="40" t="s">
        <v>17</v>
      </c>
      <c r="G28" s="74">
        <v>700</v>
      </c>
      <c r="H28" s="74">
        <v>700</v>
      </c>
      <c r="I28" s="74">
        <v>700</v>
      </c>
    </row>
    <row r="29" spans="1:9" ht="99.75" customHeight="1">
      <c r="A29" s="27">
        <v>19</v>
      </c>
      <c r="B29" s="90" t="s">
        <v>145</v>
      </c>
      <c r="C29" s="85" t="s">
        <v>124</v>
      </c>
      <c r="D29" s="192"/>
      <c r="E29" s="193"/>
      <c r="F29" s="40"/>
      <c r="G29" s="74">
        <f t="shared" ref="G29:I32" si="8">SUM(G30)</f>
        <v>2400</v>
      </c>
      <c r="H29" s="74">
        <f t="shared" si="8"/>
        <v>2400</v>
      </c>
      <c r="I29" s="74">
        <f t="shared" si="8"/>
        <v>2400</v>
      </c>
    </row>
    <row r="30" spans="1:9" ht="33.75">
      <c r="A30" s="27">
        <v>20</v>
      </c>
      <c r="B30" s="94" t="s">
        <v>147</v>
      </c>
      <c r="C30" s="85" t="s">
        <v>124</v>
      </c>
      <c r="D30" s="192" t="s">
        <v>62</v>
      </c>
      <c r="E30" s="193"/>
      <c r="F30" s="40"/>
      <c r="G30" s="74">
        <f t="shared" si="8"/>
        <v>2400</v>
      </c>
      <c r="H30" s="74">
        <f t="shared" si="8"/>
        <v>2400</v>
      </c>
      <c r="I30" s="74">
        <f t="shared" si="8"/>
        <v>2400</v>
      </c>
    </row>
    <row r="31" spans="1:9" ht="33.75">
      <c r="A31" s="27">
        <v>21</v>
      </c>
      <c r="B31" s="11" t="s">
        <v>63</v>
      </c>
      <c r="C31" s="85" t="s">
        <v>124</v>
      </c>
      <c r="D31" s="192" t="s">
        <v>64</v>
      </c>
      <c r="E31" s="193"/>
      <c r="F31" s="40"/>
      <c r="G31" s="74">
        <f t="shared" si="8"/>
        <v>2400</v>
      </c>
      <c r="H31" s="74">
        <f t="shared" si="8"/>
        <v>2400</v>
      </c>
      <c r="I31" s="74">
        <f t="shared" si="8"/>
        <v>2400</v>
      </c>
    </row>
    <row r="32" spans="1:9">
      <c r="A32" s="27">
        <v>22</v>
      </c>
      <c r="B32" s="11" t="s">
        <v>89</v>
      </c>
      <c r="C32" s="85" t="s">
        <v>124</v>
      </c>
      <c r="D32" s="192" t="s">
        <v>64</v>
      </c>
      <c r="E32" s="193"/>
      <c r="F32" s="40" t="s">
        <v>9</v>
      </c>
      <c r="G32" s="74">
        <f t="shared" si="8"/>
        <v>2400</v>
      </c>
      <c r="H32" s="74">
        <f t="shared" si="8"/>
        <v>2400</v>
      </c>
      <c r="I32" s="74">
        <f t="shared" si="8"/>
        <v>2400</v>
      </c>
    </row>
    <row r="33" spans="1:9" ht="14.25" customHeight="1">
      <c r="A33" s="27">
        <v>23</v>
      </c>
      <c r="B33" s="11" t="s">
        <v>16</v>
      </c>
      <c r="C33" s="85" t="s">
        <v>124</v>
      </c>
      <c r="D33" s="192" t="s">
        <v>64</v>
      </c>
      <c r="E33" s="193"/>
      <c r="F33" s="40" t="s">
        <v>17</v>
      </c>
      <c r="G33" s="74">
        <v>2400</v>
      </c>
      <c r="H33" s="74">
        <v>2400</v>
      </c>
      <c r="I33" s="74">
        <v>2400</v>
      </c>
    </row>
    <row r="34" spans="1:9" ht="77.25" customHeight="1">
      <c r="A34" s="27">
        <v>24</v>
      </c>
      <c r="B34" s="101" t="s">
        <v>159</v>
      </c>
      <c r="C34" s="103" t="s">
        <v>158</v>
      </c>
      <c r="D34" s="104"/>
      <c r="E34" s="105"/>
      <c r="F34" s="103"/>
      <c r="G34" s="74">
        <f>SUM(G35)</f>
        <v>203807</v>
      </c>
      <c r="H34" s="74">
        <f t="shared" ref="H34:I34" si="9">SUM(H35)</f>
        <v>205000</v>
      </c>
      <c r="I34" s="74">
        <f t="shared" si="9"/>
        <v>208000</v>
      </c>
    </row>
    <row r="35" spans="1:9" ht="34.5" customHeight="1">
      <c r="A35" s="27">
        <v>25</v>
      </c>
      <c r="B35" s="100" t="s">
        <v>147</v>
      </c>
      <c r="C35" s="103" t="s">
        <v>158</v>
      </c>
      <c r="D35" s="104" t="s">
        <v>62</v>
      </c>
      <c r="E35" s="105"/>
      <c r="F35" s="103"/>
      <c r="G35" s="74">
        <f>SUM(G36)</f>
        <v>203807</v>
      </c>
      <c r="H35" s="74">
        <f t="shared" ref="H35:I35" si="10">SUM(H36)</f>
        <v>205000</v>
      </c>
      <c r="I35" s="74">
        <f t="shared" si="10"/>
        <v>208000</v>
      </c>
    </row>
    <row r="36" spans="1:9" ht="33.75" customHeight="1">
      <c r="A36" s="27">
        <v>26</v>
      </c>
      <c r="B36" s="11" t="s">
        <v>63</v>
      </c>
      <c r="C36" s="103" t="s">
        <v>158</v>
      </c>
      <c r="D36" s="104" t="s">
        <v>64</v>
      </c>
      <c r="E36" s="105"/>
      <c r="F36" s="103"/>
      <c r="G36" s="74">
        <f>SUM(G37)</f>
        <v>203807</v>
      </c>
      <c r="H36" s="74">
        <f t="shared" ref="H36:I36" si="11">SUM(H37)</f>
        <v>205000</v>
      </c>
      <c r="I36" s="74">
        <f t="shared" si="11"/>
        <v>208000</v>
      </c>
    </row>
    <row r="37" spans="1:9" ht="14.25" customHeight="1">
      <c r="A37" s="27">
        <v>27</v>
      </c>
      <c r="B37" s="6" t="s">
        <v>87</v>
      </c>
      <c r="C37" s="103" t="s">
        <v>158</v>
      </c>
      <c r="D37" s="104" t="s">
        <v>64</v>
      </c>
      <c r="E37" s="105"/>
      <c r="F37" s="103" t="s">
        <v>31</v>
      </c>
      <c r="G37" s="74">
        <f>SUM(G38:G38)</f>
        <v>203807</v>
      </c>
      <c r="H37" s="74">
        <f>SUM(H38:H38)</f>
        <v>205000</v>
      </c>
      <c r="I37" s="74">
        <f>SUM(I38:I38)</f>
        <v>208000</v>
      </c>
    </row>
    <row r="38" spans="1:9" ht="14.25" customHeight="1">
      <c r="A38" s="27">
        <v>28</v>
      </c>
      <c r="B38" s="11" t="s">
        <v>155</v>
      </c>
      <c r="C38" s="103" t="s">
        <v>158</v>
      </c>
      <c r="D38" s="104" t="s">
        <v>64</v>
      </c>
      <c r="E38" s="105"/>
      <c r="F38" s="103" t="s">
        <v>154</v>
      </c>
      <c r="G38" s="74">
        <v>203807</v>
      </c>
      <c r="H38" s="74">
        <v>205000</v>
      </c>
      <c r="I38" s="74">
        <v>208000</v>
      </c>
    </row>
    <row r="39" spans="1:9" ht="90" customHeight="1">
      <c r="A39" s="27">
        <v>29</v>
      </c>
      <c r="B39" s="41" t="s">
        <v>146</v>
      </c>
      <c r="C39" s="88" t="s">
        <v>139</v>
      </c>
      <c r="D39" s="192"/>
      <c r="E39" s="193"/>
      <c r="F39" s="40"/>
      <c r="G39" s="74">
        <f t="shared" ref="G39:I42" si="12">SUM(G40)</f>
        <v>20000</v>
      </c>
      <c r="H39" s="74">
        <f t="shared" si="12"/>
        <v>20000</v>
      </c>
      <c r="I39" s="74">
        <f t="shared" si="12"/>
        <v>20000</v>
      </c>
    </row>
    <row r="40" spans="1:9" ht="33.75">
      <c r="A40" s="27">
        <v>30</v>
      </c>
      <c r="B40" s="94" t="s">
        <v>147</v>
      </c>
      <c r="C40" s="88" t="s">
        <v>139</v>
      </c>
      <c r="D40" s="192" t="s">
        <v>62</v>
      </c>
      <c r="E40" s="193"/>
      <c r="F40" s="40"/>
      <c r="G40" s="74">
        <f t="shared" si="12"/>
        <v>20000</v>
      </c>
      <c r="H40" s="74">
        <f t="shared" si="12"/>
        <v>20000</v>
      </c>
      <c r="I40" s="74">
        <f t="shared" si="12"/>
        <v>20000</v>
      </c>
    </row>
    <row r="41" spans="1:9" ht="33.75">
      <c r="A41" s="27">
        <v>31</v>
      </c>
      <c r="B41" s="11" t="s">
        <v>63</v>
      </c>
      <c r="C41" s="88" t="s">
        <v>139</v>
      </c>
      <c r="D41" s="192" t="s">
        <v>64</v>
      </c>
      <c r="E41" s="193"/>
      <c r="F41" s="40"/>
      <c r="G41" s="74">
        <f t="shared" si="12"/>
        <v>20000</v>
      </c>
      <c r="H41" s="74">
        <f t="shared" si="12"/>
        <v>20000</v>
      </c>
      <c r="I41" s="74">
        <f t="shared" si="12"/>
        <v>20000</v>
      </c>
    </row>
    <row r="42" spans="1:9">
      <c r="A42" s="27">
        <v>32</v>
      </c>
      <c r="B42" s="11" t="s">
        <v>89</v>
      </c>
      <c r="C42" s="88" t="s">
        <v>139</v>
      </c>
      <c r="D42" s="192" t="s">
        <v>64</v>
      </c>
      <c r="E42" s="193"/>
      <c r="F42" s="31" t="s">
        <v>9</v>
      </c>
      <c r="G42" s="74">
        <f t="shared" si="12"/>
        <v>20000</v>
      </c>
      <c r="H42" s="74">
        <f t="shared" si="12"/>
        <v>20000</v>
      </c>
      <c r="I42" s="74">
        <f t="shared" si="12"/>
        <v>20000</v>
      </c>
    </row>
    <row r="43" spans="1:9" ht="15" customHeight="1">
      <c r="A43" s="27">
        <v>33</v>
      </c>
      <c r="B43" s="11" t="s">
        <v>16</v>
      </c>
      <c r="C43" s="88" t="s">
        <v>139</v>
      </c>
      <c r="D43" s="192" t="s">
        <v>64</v>
      </c>
      <c r="E43" s="193"/>
      <c r="F43" s="31" t="s">
        <v>17</v>
      </c>
      <c r="G43" s="74">
        <v>20000</v>
      </c>
      <c r="H43" s="74">
        <v>20000</v>
      </c>
      <c r="I43" s="74">
        <v>20000</v>
      </c>
    </row>
    <row r="44" spans="1:9" ht="33.75">
      <c r="A44" s="27">
        <v>34</v>
      </c>
      <c r="B44" s="14" t="s">
        <v>141</v>
      </c>
      <c r="C44" s="85" t="s">
        <v>130</v>
      </c>
      <c r="D44" s="22"/>
      <c r="E44" s="43"/>
      <c r="F44" s="31"/>
      <c r="G44" s="166">
        <f>SUM(G45+G50+G55+G60)</f>
        <v>1583286.03</v>
      </c>
      <c r="H44" s="74">
        <f t="shared" ref="H44:I44" si="13">SUM(H45+H50+H55+H60)</f>
        <v>46800</v>
      </c>
      <c r="I44" s="74">
        <f t="shared" si="13"/>
        <v>46800</v>
      </c>
    </row>
    <row r="45" spans="1:9" ht="90.75" customHeight="1">
      <c r="A45" s="27">
        <v>35</v>
      </c>
      <c r="B45" s="14" t="s">
        <v>142</v>
      </c>
      <c r="C45" s="85" t="s">
        <v>131</v>
      </c>
      <c r="D45" s="22"/>
      <c r="E45" s="43"/>
      <c r="F45" s="31"/>
      <c r="G45" s="74">
        <f t="shared" ref="G45:I48" si="14">SUM(G46)</f>
        <v>362000</v>
      </c>
      <c r="H45" s="74">
        <f t="shared" si="14"/>
        <v>46800</v>
      </c>
      <c r="I45" s="74">
        <f t="shared" si="14"/>
        <v>46800</v>
      </c>
    </row>
    <row r="46" spans="1:9" ht="33.75">
      <c r="A46" s="27">
        <v>36</v>
      </c>
      <c r="B46" s="94" t="s">
        <v>147</v>
      </c>
      <c r="C46" s="85" t="s">
        <v>131</v>
      </c>
      <c r="D46" s="192" t="s">
        <v>62</v>
      </c>
      <c r="E46" s="193"/>
      <c r="F46" s="31"/>
      <c r="G46" s="74">
        <f t="shared" si="14"/>
        <v>362000</v>
      </c>
      <c r="H46" s="74">
        <f t="shared" si="14"/>
        <v>46800</v>
      </c>
      <c r="I46" s="74">
        <f t="shared" si="14"/>
        <v>46800</v>
      </c>
    </row>
    <row r="47" spans="1:9" ht="33.75">
      <c r="A47" s="27">
        <v>37</v>
      </c>
      <c r="B47" s="11" t="s">
        <v>63</v>
      </c>
      <c r="C47" s="85" t="s">
        <v>131</v>
      </c>
      <c r="D47" s="192" t="s">
        <v>64</v>
      </c>
      <c r="E47" s="193"/>
      <c r="F47" s="26"/>
      <c r="G47" s="74">
        <f t="shared" si="14"/>
        <v>362000</v>
      </c>
      <c r="H47" s="74">
        <f t="shared" si="14"/>
        <v>46800</v>
      </c>
      <c r="I47" s="74">
        <f t="shared" si="14"/>
        <v>46800</v>
      </c>
    </row>
    <row r="48" spans="1:9">
      <c r="A48" s="27">
        <v>38</v>
      </c>
      <c r="B48" s="35" t="s">
        <v>88</v>
      </c>
      <c r="C48" s="85" t="s">
        <v>131</v>
      </c>
      <c r="D48" s="192" t="s">
        <v>64</v>
      </c>
      <c r="E48" s="193"/>
      <c r="F48" s="31" t="s">
        <v>27</v>
      </c>
      <c r="G48" s="74">
        <f t="shared" si="14"/>
        <v>362000</v>
      </c>
      <c r="H48" s="74">
        <f t="shared" si="14"/>
        <v>46800</v>
      </c>
      <c r="I48" s="74">
        <f t="shared" si="14"/>
        <v>46800</v>
      </c>
    </row>
    <row r="49" spans="1:9" ht="22.5">
      <c r="A49" s="27">
        <v>39</v>
      </c>
      <c r="B49" s="35" t="s">
        <v>28</v>
      </c>
      <c r="C49" s="85" t="s">
        <v>131</v>
      </c>
      <c r="D49" s="192" t="s">
        <v>64</v>
      </c>
      <c r="E49" s="193"/>
      <c r="F49" s="31" t="s">
        <v>29</v>
      </c>
      <c r="G49" s="74">
        <v>362000</v>
      </c>
      <c r="H49" s="74">
        <v>46800</v>
      </c>
      <c r="I49" s="74">
        <v>46800</v>
      </c>
    </row>
    <row r="50" spans="1:9" ht="147" customHeight="1">
      <c r="A50" s="27">
        <v>40</v>
      </c>
      <c r="B50" s="119" t="s">
        <v>170</v>
      </c>
      <c r="C50" s="155" t="s">
        <v>168</v>
      </c>
      <c r="D50" s="156"/>
      <c r="E50" s="157"/>
      <c r="F50" s="31"/>
      <c r="G50" s="74">
        <f>SUM(G51)</f>
        <v>136020</v>
      </c>
      <c r="H50" s="74">
        <f t="shared" ref="H50:I50" si="15">SUM(H51)</f>
        <v>0</v>
      </c>
      <c r="I50" s="74">
        <f t="shared" si="15"/>
        <v>0</v>
      </c>
    </row>
    <row r="51" spans="1:9" ht="33.75">
      <c r="A51" s="27">
        <v>41</v>
      </c>
      <c r="B51" s="152" t="s">
        <v>147</v>
      </c>
      <c r="C51" s="155" t="s">
        <v>168</v>
      </c>
      <c r="D51" s="156" t="s">
        <v>62</v>
      </c>
      <c r="E51" s="157"/>
      <c r="F51" s="31"/>
      <c r="G51" s="74">
        <f>SUM(G52)</f>
        <v>136020</v>
      </c>
      <c r="H51" s="74">
        <f t="shared" ref="H51:I51" si="16">SUM(H52)</f>
        <v>0</v>
      </c>
      <c r="I51" s="74">
        <f t="shared" si="16"/>
        <v>0</v>
      </c>
    </row>
    <row r="52" spans="1:9" ht="33.75">
      <c r="A52" s="27">
        <v>42</v>
      </c>
      <c r="B52" s="11" t="s">
        <v>63</v>
      </c>
      <c r="C52" s="155" t="s">
        <v>168</v>
      </c>
      <c r="D52" s="156" t="s">
        <v>64</v>
      </c>
      <c r="E52" s="157"/>
      <c r="F52" s="31"/>
      <c r="G52" s="74">
        <f>SUM(G53)</f>
        <v>136020</v>
      </c>
      <c r="H52" s="74">
        <f t="shared" ref="H52:I52" si="17">SUM(H53)</f>
        <v>0</v>
      </c>
      <c r="I52" s="74">
        <f t="shared" si="17"/>
        <v>0</v>
      </c>
    </row>
    <row r="53" spans="1:9">
      <c r="A53" s="27">
        <v>43</v>
      </c>
      <c r="B53" s="153" t="s">
        <v>88</v>
      </c>
      <c r="C53" s="155" t="s">
        <v>168</v>
      </c>
      <c r="D53" s="156" t="s">
        <v>64</v>
      </c>
      <c r="E53" s="157"/>
      <c r="F53" s="31" t="s">
        <v>27</v>
      </c>
      <c r="G53" s="74">
        <f>SUM(G54)</f>
        <v>136020</v>
      </c>
      <c r="H53" s="74">
        <f t="shared" ref="H53:I53" si="18">SUM(H54)</f>
        <v>0</v>
      </c>
      <c r="I53" s="74">
        <f t="shared" si="18"/>
        <v>0</v>
      </c>
    </row>
    <row r="54" spans="1:9" ht="22.5">
      <c r="A54" s="27">
        <v>44</v>
      </c>
      <c r="B54" s="153" t="s">
        <v>28</v>
      </c>
      <c r="C54" s="155" t="s">
        <v>168</v>
      </c>
      <c r="D54" s="156" t="s">
        <v>64</v>
      </c>
      <c r="E54" s="157"/>
      <c r="F54" s="31" t="s">
        <v>29</v>
      </c>
      <c r="G54" s="168">
        <v>136020</v>
      </c>
      <c r="H54" s="74">
        <v>0</v>
      </c>
      <c r="I54" s="74">
        <v>0</v>
      </c>
    </row>
    <row r="55" spans="1:9" ht="148.5" customHeight="1">
      <c r="A55" s="27">
        <v>45</v>
      </c>
      <c r="B55" s="119" t="s">
        <v>180</v>
      </c>
      <c r="C55" s="163" t="s">
        <v>179</v>
      </c>
      <c r="D55" s="164"/>
      <c r="E55" s="165"/>
      <c r="F55" s="31"/>
      <c r="G55" s="74">
        <f>SUM(G56)</f>
        <v>1083314</v>
      </c>
      <c r="H55" s="74">
        <f t="shared" ref="H55:I55" si="19">SUM(H56)</f>
        <v>0</v>
      </c>
      <c r="I55" s="74">
        <f t="shared" si="19"/>
        <v>0</v>
      </c>
    </row>
    <row r="56" spans="1:9" ht="33.75">
      <c r="A56" s="27">
        <v>46</v>
      </c>
      <c r="B56" s="160" t="s">
        <v>147</v>
      </c>
      <c r="C56" s="163" t="s">
        <v>179</v>
      </c>
      <c r="D56" s="164" t="s">
        <v>62</v>
      </c>
      <c r="E56" s="165"/>
      <c r="F56" s="31"/>
      <c r="G56" s="74">
        <f>SUM(G57)</f>
        <v>1083314</v>
      </c>
      <c r="H56" s="74">
        <f t="shared" ref="H56:I56" si="20">SUM(H57)</f>
        <v>0</v>
      </c>
      <c r="I56" s="74">
        <f t="shared" si="20"/>
        <v>0</v>
      </c>
    </row>
    <row r="57" spans="1:9" ht="33.75">
      <c r="A57" s="27">
        <v>47</v>
      </c>
      <c r="B57" s="11" t="s">
        <v>63</v>
      </c>
      <c r="C57" s="163" t="s">
        <v>179</v>
      </c>
      <c r="D57" s="164" t="s">
        <v>64</v>
      </c>
      <c r="E57" s="165"/>
      <c r="F57" s="31"/>
      <c r="G57" s="74">
        <f>SUM(G58)</f>
        <v>1083314</v>
      </c>
      <c r="H57" s="74">
        <f t="shared" ref="H57:I57" si="21">SUM(H58)</f>
        <v>0</v>
      </c>
      <c r="I57" s="74">
        <f t="shared" si="21"/>
        <v>0</v>
      </c>
    </row>
    <row r="58" spans="1:9">
      <c r="A58" s="27">
        <v>48</v>
      </c>
      <c r="B58" s="161" t="s">
        <v>88</v>
      </c>
      <c r="C58" s="163" t="s">
        <v>179</v>
      </c>
      <c r="D58" s="164" t="s">
        <v>64</v>
      </c>
      <c r="E58" s="165"/>
      <c r="F58" s="31" t="s">
        <v>27</v>
      </c>
      <c r="G58" s="74">
        <f>SUM(G59)</f>
        <v>1083314</v>
      </c>
      <c r="H58" s="74">
        <f t="shared" ref="H58:I58" si="22">SUM(H59)</f>
        <v>0</v>
      </c>
      <c r="I58" s="74">
        <f t="shared" si="22"/>
        <v>0</v>
      </c>
    </row>
    <row r="59" spans="1:9" ht="22.5">
      <c r="A59" s="27">
        <v>49</v>
      </c>
      <c r="B59" s="161" t="s">
        <v>28</v>
      </c>
      <c r="C59" s="163" t="s">
        <v>179</v>
      </c>
      <c r="D59" s="164" t="s">
        <v>64</v>
      </c>
      <c r="E59" s="165"/>
      <c r="F59" s="31" t="s">
        <v>29</v>
      </c>
      <c r="G59" s="168">
        <v>1083314</v>
      </c>
      <c r="H59" s="74">
        <v>0</v>
      </c>
      <c r="I59" s="74">
        <v>0</v>
      </c>
    </row>
    <row r="60" spans="1:9" ht="134.25" customHeight="1">
      <c r="A60" s="27">
        <v>50</v>
      </c>
      <c r="B60" s="119" t="s">
        <v>171</v>
      </c>
      <c r="C60" s="155" t="s">
        <v>169</v>
      </c>
      <c r="D60" s="156"/>
      <c r="E60" s="157"/>
      <c r="F60" s="31"/>
      <c r="G60" s="166">
        <f>SUM(G61)</f>
        <v>1952.03</v>
      </c>
      <c r="H60" s="74">
        <f>SUM(H61)</f>
        <v>0</v>
      </c>
      <c r="I60" s="74">
        <v>0</v>
      </c>
    </row>
    <row r="61" spans="1:9" ht="32.25" customHeight="1">
      <c r="A61" s="27">
        <v>51</v>
      </c>
      <c r="B61" s="152" t="s">
        <v>147</v>
      </c>
      <c r="C61" s="155" t="s">
        <v>169</v>
      </c>
      <c r="D61" s="156" t="s">
        <v>62</v>
      </c>
      <c r="E61" s="157"/>
      <c r="F61" s="31"/>
      <c r="G61" s="166">
        <f>SUM(G62)</f>
        <v>1952.03</v>
      </c>
      <c r="H61" s="74">
        <f t="shared" ref="H61:I61" si="23">SUM(H62)</f>
        <v>0</v>
      </c>
      <c r="I61" s="74">
        <f t="shared" si="23"/>
        <v>0</v>
      </c>
    </row>
    <row r="62" spans="1:9" ht="32.25" customHeight="1">
      <c r="A62" s="27">
        <v>52</v>
      </c>
      <c r="B62" s="11" t="s">
        <v>63</v>
      </c>
      <c r="C62" s="155" t="s">
        <v>169</v>
      </c>
      <c r="D62" s="156" t="s">
        <v>64</v>
      </c>
      <c r="E62" s="157"/>
      <c r="F62" s="31"/>
      <c r="G62" s="166">
        <f>SUM(G63)</f>
        <v>1952.03</v>
      </c>
      <c r="H62" s="74">
        <f t="shared" ref="H62:I62" si="24">SUM(H63)</f>
        <v>0</v>
      </c>
      <c r="I62" s="74">
        <f t="shared" si="24"/>
        <v>0</v>
      </c>
    </row>
    <row r="63" spans="1:9">
      <c r="A63" s="27">
        <v>53</v>
      </c>
      <c r="B63" s="153" t="s">
        <v>88</v>
      </c>
      <c r="C63" s="155" t="s">
        <v>169</v>
      </c>
      <c r="D63" s="156" t="s">
        <v>64</v>
      </c>
      <c r="E63" s="157"/>
      <c r="F63" s="31" t="s">
        <v>27</v>
      </c>
      <c r="G63" s="166">
        <f>SUM(G64)</f>
        <v>1952.03</v>
      </c>
      <c r="H63" s="74">
        <f t="shared" ref="H63:I63" si="25">SUM(H64)</f>
        <v>0</v>
      </c>
      <c r="I63" s="74">
        <f t="shared" si="25"/>
        <v>0</v>
      </c>
    </row>
    <row r="64" spans="1:9" ht="22.5">
      <c r="A64" s="27">
        <v>54</v>
      </c>
      <c r="B64" s="153" t="s">
        <v>28</v>
      </c>
      <c r="C64" s="155" t="s">
        <v>169</v>
      </c>
      <c r="D64" s="156" t="s">
        <v>64</v>
      </c>
      <c r="E64" s="157"/>
      <c r="F64" s="31" t="s">
        <v>29</v>
      </c>
      <c r="G64" s="167">
        <v>1952.03</v>
      </c>
      <c r="H64" s="74">
        <v>0</v>
      </c>
      <c r="I64" s="74">
        <v>0</v>
      </c>
    </row>
    <row r="65" spans="1:9" ht="33.75">
      <c r="A65" s="27">
        <v>55</v>
      </c>
      <c r="B65" s="14" t="s">
        <v>103</v>
      </c>
      <c r="C65" s="85" t="s">
        <v>125</v>
      </c>
      <c r="D65" s="22"/>
      <c r="E65" s="43"/>
      <c r="F65" s="31"/>
      <c r="G65" s="74">
        <f>SUM(G66+G71+G76+G81+G86+G91)</f>
        <v>58127.95</v>
      </c>
      <c r="H65" s="74">
        <f t="shared" ref="H65:I65" si="26">SUM(H66+H71+H76+H81)</f>
        <v>15000</v>
      </c>
      <c r="I65" s="74">
        <f t="shared" si="26"/>
        <v>0</v>
      </c>
    </row>
    <row r="66" spans="1:9" ht="105" customHeight="1">
      <c r="A66" s="27">
        <v>56</v>
      </c>
      <c r="B66" s="14" t="s">
        <v>104</v>
      </c>
      <c r="C66" s="78" t="s">
        <v>126</v>
      </c>
      <c r="D66" s="22"/>
      <c r="E66" s="44"/>
      <c r="F66" s="31"/>
      <c r="G66" s="74">
        <f>SUM(G67)</f>
        <v>15000</v>
      </c>
      <c r="H66" s="74">
        <f>SUM(H67)</f>
        <v>5000</v>
      </c>
      <c r="I66" s="74">
        <f>SUM(I67)</f>
        <v>0</v>
      </c>
    </row>
    <row r="67" spans="1:9">
      <c r="A67" s="27">
        <v>57</v>
      </c>
      <c r="B67" s="35" t="s">
        <v>69</v>
      </c>
      <c r="C67" s="78" t="s">
        <v>126</v>
      </c>
      <c r="D67" s="192" t="s">
        <v>70</v>
      </c>
      <c r="E67" s="193"/>
      <c r="F67" s="31"/>
      <c r="G67" s="74">
        <f t="shared" ref="G67:I69" si="27">SUM(G68)</f>
        <v>15000</v>
      </c>
      <c r="H67" s="74">
        <f t="shared" si="27"/>
        <v>5000</v>
      </c>
      <c r="I67" s="74">
        <f t="shared" si="27"/>
        <v>0</v>
      </c>
    </row>
    <row r="68" spans="1:9" ht="22.5">
      <c r="A68" s="27">
        <v>58</v>
      </c>
      <c r="B68" s="47" t="s">
        <v>96</v>
      </c>
      <c r="C68" s="78" t="s">
        <v>126</v>
      </c>
      <c r="D68" s="192" t="s">
        <v>71</v>
      </c>
      <c r="E68" s="193"/>
      <c r="F68" s="31"/>
      <c r="G68" s="74">
        <f t="shared" si="27"/>
        <v>15000</v>
      </c>
      <c r="H68" s="74">
        <f t="shared" si="27"/>
        <v>5000</v>
      </c>
      <c r="I68" s="74">
        <f t="shared" si="27"/>
        <v>0</v>
      </c>
    </row>
    <row r="69" spans="1:9">
      <c r="A69" s="27">
        <v>59</v>
      </c>
      <c r="B69" s="35" t="s">
        <v>89</v>
      </c>
      <c r="C69" s="78" t="s">
        <v>126</v>
      </c>
      <c r="D69" s="192" t="s">
        <v>71</v>
      </c>
      <c r="E69" s="193"/>
      <c r="F69" s="31" t="s">
        <v>9</v>
      </c>
      <c r="G69" s="74">
        <f t="shared" si="27"/>
        <v>15000</v>
      </c>
      <c r="H69" s="74">
        <f t="shared" si="27"/>
        <v>5000</v>
      </c>
      <c r="I69" s="74">
        <f t="shared" si="27"/>
        <v>0</v>
      </c>
    </row>
    <row r="70" spans="1:9" ht="22.5">
      <c r="A70" s="27">
        <v>60</v>
      </c>
      <c r="B70" s="35" t="s">
        <v>16</v>
      </c>
      <c r="C70" s="31" t="s">
        <v>126</v>
      </c>
      <c r="D70" s="192" t="s">
        <v>71</v>
      </c>
      <c r="E70" s="193"/>
      <c r="F70" s="31" t="s">
        <v>17</v>
      </c>
      <c r="G70" s="74">
        <v>15000</v>
      </c>
      <c r="H70" s="74">
        <v>5000</v>
      </c>
      <c r="I70" s="74">
        <v>0</v>
      </c>
    </row>
    <row r="71" spans="1:9" ht="112.5">
      <c r="A71" s="27">
        <v>61</v>
      </c>
      <c r="B71" s="14" t="s">
        <v>105</v>
      </c>
      <c r="C71" s="85" t="s">
        <v>128</v>
      </c>
      <c r="D71" s="192"/>
      <c r="E71" s="193"/>
      <c r="F71" s="31"/>
      <c r="G71" s="74">
        <f t="shared" ref="G71:I74" si="28">SUM(G72)</f>
        <v>1200</v>
      </c>
      <c r="H71" s="74">
        <f t="shared" si="28"/>
        <v>0</v>
      </c>
      <c r="I71" s="74">
        <f t="shared" si="28"/>
        <v>0</v>
      </c>
    </row>
    <row r="72" spans="1:9" ht="33.75">
      <c r="A72" s="27">
        <v>62</v>
      </c>
      <c r="B72" s="94" t="s">
        <v>147</v>
      </c>
      <c r="C72" s="85" t="s">
        <v>128</v>
      </c>
      <c r="D72" s="192" t="s">
        <v>62</v>
      </c>
      <c r="E72" s="193"/>
      <c r="F72" s="31"/>
      <c r="G72" s="74">
        <f t="shared" si="28"/>
        <v>1200</v>
      </c>
      <c r="H72" s="74">
        <f t="shared" si="28"/>
        <v>0</v>
      </c>
      <c r="I72" s="74">
        <f t="shared" si="28"/>
        <v>0</v>
      </c>
    </row>
    <row r="73" spans="1:9" ht="33.75">
      <c r="A73" s="27">
        <v>63</v>
      </c>
      <c r="B73" s="11" t="s">
        <v>63</v>
      </c>
      <c r="C73" s="85" t="s">
        <v>128</v>
      </c>
      <c r="D73" s="192" t="s">
        <v>64</v>
      </c>
      <c r="E73" s="193"/>
      <c r="F73" s="31"/>
      <c r="G73" s="74">
        <f t="shared" si="28"/>
        <v>1200</v>
      </c>
      <c r="H73" s="74">
        <f t="shared" si="28"/>
        <v>0</v>
      </c>
      <c r="I73" s="74">
        <f t="shared" si="28"/>
        <v>0</v>
      </c>
    </row>
    <row r="74" spans="1:9" ht="22.5">
      <c r="A74" s="27">
        <v>64</v>
      </c>
      <c r="B74" s="35" t="s">
        <v>90</v>
      </c>
      <c r="C74" s="85" t="s">
        <v>128</v>
      </c>
      <c r="D74" s="192" t="s">
        <v>64</v>
      </c>
      <c r="E74" s="193"/>
      <c r="F74" s="31" t="s">
        <v>23</v>
      </c>
      <c r="G74" s="74">
        <f t="shared" si="28"/>
        <v>1200</v>
      </c>
      <c r="H74" s="74">
        <f t="shared" si="28"/>
        <v>0</v>
      </c>
      <c r="I74" s="74">
        <f t="shared" si="28"/>
        <v>0</v>
      </c>
    </row>
    <row r="75" spans="1:9" ht="45">
      <c r="A75" s="27">
        <v>65</v>
      </c>
      <c r="B75" s="35" t="s">
        <v>24</v>
      </c>
      <c r="C75" s="85" t="s">
        <v>128</v>
      </c>
      <c r="D75" s="192" t="s">
        <v>64</v>
      </c>
      <c r="E75" s="193"/>
      <c r="F75" s="31" t="s">
        <v>25</v>
      </c>
      <c r="G75" s="74">
        <v>1200</v>
      </c>
      <c r="H75" s="74">
        <v>0</v>
      </c>
      <c r="I75" s="74">
        <v>0</v>
      </c>
    </row>
    <row r="76" spans="1:9" ht="123.75" customHeight="1">
      <c r="A76" s="27">
        <v>66</v>
      </c>
      <c r="B76" s="14" t="s">
        <v>106</v>
      </c>
      <c r="C76" s="85" t="s">
        <v>129</v>
      </c>
      <c r="D76" s="192"/>
      <c r="E76" s="193"/>
      <c r="F76" s="31"/>
      <c r="G76" s="74">
        <f t="shared" ref="G76:I79" si="29">SUM(G77)</f>
        <v>1500</v>
      </c>
      <c r="H76" s="74">
        <f t="shared" si="29"/>
        <v>0</v>
      </c>
      <c r="I76" s="74">
        <f t="shared" si="29"/>
        <v>0</v>
      </c>
    </row>
    <row r="77" spans="1:9" ht="33.75">
      <c r="A77" s="27">
        <v>67</v>
      </c>
      <c r="B77" s="94" t="s">
        <v>147</v>
      </c>
      <c r="C77" s="85" t="s">
        <v>129</v>
      </c>
      <c r="D77" s="192" t="s">
        <v>62</v>
      </c>
      <c r="E77" s="193"/>
      <c r="F77" s="31"/>
      <c r="G77" s="74">
        <f t="shared" si="29"/>
        <v>1500</v>
      </c>
      <c r="H77" s="74">
        <f t="shared" si="29"/>
        <v>0</v>
      </c>
      <c r="I77" s="74">
        <f t="shared" si="29"/>
        <v>0</v>
      </c>
    </row>
    <row r="78" spans="1:9" ht="33.75">
      <c r="A78" s="27">
        <v>68</v>
      </c>
      <c r="B78" s="11" t="s">
        <v>63</v>
      </c>
      <c r="C78" s="85" t="s">
        <v>129</v>
      </c>
      <c r="D78" s="192" t="s">
        <v>64</v>
      </c>
      <c r="E78" s="193"/>
      <c r="F78" s="31"/>
      <c r="G78" s="74">
        <f t="shared" si="29"/>
        <v>1500</v>
      </c>
      <c r="H78" s="74">
        <f t="shared" si="29"/>
        <v>0</v>
      </c>
      <c r="I78" s="74">
        <f t="shared" si="29"/>
        <v>0</v>
      </c>
    </row>
    <row r="79" spans="1:9" ht="22.5">
      <c r="A79" s="27">
        <v>69</v>
      </c>
      <c r="B79" s="35" t="s">
        <v>90</v>
      </c>
      <c r="C79" s="85" t="s">
        <v>129</v>
      </c>
      <c r="D79" s="192" t="s">
        <v>64</v>
      </c>
      <c r="E79" s="193"/>
      <c r="F79" s="31" t="s">
        <v>23</v>
      </c>
      <c r="G79" s="74">
        <f t="shared" si="29"/>
        <v>1500</v>
      </c>
      <c r="H79" s="74">
        <f t="shared" si="29"/>
        <v>0</v>
      </c>
      <c r="I79" s="74">
        <f t="shared" si="29"/>
        <v>0</v>
      </c>
    </row>
    <row r="80" spans="1:9" ht="45">
      <c r="A80" s="27">
        <v>70</v>
      </c>
      <c r="B80" s="35" t="s">
        <v>24</v>
      </c>
      <c r="C80" s="85" t="s">
        <v>129</v>
      </c>
      <c r="D80" s="192" t="s">
        <v>64</v>
      </c>
      <c r="E80" s="193"/>
      <c r="F80" s="31" t="s">
        <v>25</v>
      </c>
      <c r="G80" s="74">
        <v>1500</v>
      </c>
      <c r="H80" s="74">
        <v>0</v>
      </c>
      <c r="I80" s="74">
        <v>0</v>
      </c>
    </row>
    <row r="81" spans="1:9" ht="101.25">
      <c r="A81" s="27">
        <v>71</v>
      </c>
      <c r="B81" s="119" t="s">
        <v>165</v>
      </c>
      <c r="C81" s="31" t="s">
        <v>164</v>
      </c>
      <c r="D81" s="117"/>
      <c r="E81" s="118"/>
      <c r="F81" s="31"/>
      <c r="G81" s="74">
        <f>SUM(G82)</f>
        <v>10000</v>
      </c>
      <c r="H81" s="74">
        <f t="shared" ref="H81:I81" si="30">SUM(H82)</f>
        <v>10000</v>
      </c>
      <c r="I81" s="74">
        <f t="shared" si="30"/>
        <v>0</v>
      </c>
    </row>
    <row r="82" spans="1:9" ht="33.75">
      <c r="A82" s="27">
        <v>72</v>
      </c>
      <c r="B82" s="115" t="s">
        <v>147</v>
      </c>
      <c r="C82" s="31" t="s">
        <v>164</v>
      </c>
      <c r="D82" s="117" t="s">
        <v>62</v>
      </c>
      <c r="E82" s="118"/>
      <c r="F82" s="31"/>
      <c r="G82" s="74">
        <f>SUM(G83)</f>
        <v>10000</v>
      </c>
      <c r="H82" s="74">
        <f t="shared" ref="H82:I82" si="31">SUM(H83)</f>
        <v>10000</v>
      </c>
      <c r="I82" s="74">
        <f t="shared" si="31"/>
        <v>0</v>
      </c>
    </row>
    <row r="83" spans="1:9" ht="33.75">
      <c r="A83" s="27">
        <v>73</v>
      </c>
      <c r="B83" s="11" t="s">
        <v>63</v>
      </c>
      <c r="C83" s="31" t="s">
        <v>164</v>
      </c>
      <c r="D83" s="117" t="s">
        <v>64</v>
      </c>
      <c r="E83" s="118"/>
      <c r="F83" s="31"/>
      <c r="G83" s="74">
        <f>SUM(G84)</f>
        <v>10000</v>
      </c>
      <c r="H83" s="74">
        <f t="shared" ref="H83:I83" si="32">SUM(H84)</f>
        <v>10000</v>
      </c>
      <c r="I83" s="74">
        <f t="shared" si="32"/>
        <v>0</v>
      </c>
    </row>
    <row r="84" spans="1:9" ht="22.5">
      <c r="A84" s="27">
        <v>74</v>
      </c>
      <c r="B84" s="116" t="s">
        <v>90</v>
      </c>
      <c r="C84" s="31" t="s">
        <v>164</v>
      </c>
      <c r="D84" s="117" t="s">
        <v>64</v>
      </c>
      <c r="E84" s="118"/>
      <c r="F84" s="31" t="s">
        <v>23</v>
      </c>
      <c r="G84" s="74">
        <f>SUM(G85)</f>
        <v>10000</v>
      </c>
      <c r="H84" s="74">
        <f t="shared" ref="H84:I84" si="33">SUM(H85)</f>
        <v>10000</v>
      </c>
      <c r="I84" s="74">
        <f t="shared" si="33"/>
        <v>0</v>
      </c>
    </row>
    <row r="85" spans="1:9">
      <c r="A85" s="27">
        <v>75</v>
      </c>
      <c r="B85" s="116" t="s">
        <v>162</v>
      </c>
      <c r="C85" s="31" t="s">
        <v>164</v>
      </c>
      <c r="D85" s="117" t="s">
        <v>64</v>
      </c>
      <c r="E85" s="118"/>
      <c r="F85" s="31" t="s">
        <v>161</v>
      </c>
      <c r="G85" s="74">
        <v>10000</v>
      </c>
      <c r="H85" s="74">
        <v>10000</v>
      </c>
      <c r="I85" s="74">
        <v>0</v>
      </c>
    </row>
    <row r="86" spans="1:9" ht="101.25">
      <c r="A86" s="27">
        <v>76</v>
      </c>
      <c r="B86" s="119" t="s">
        <v>174</v>
      </c>
      <c r="C86" s="154" t="s">
        <v>172</v>
      </c>
      <c r="D86" s="156"/>
      <c r="E86" s="157"/>
      <c r="F86" s="31"/>
      <c r="G86" s="74">
        <f>SUM(G87)</f>
        <v>28979</v>
      </c>
      <c r="H86" s="74">
        <f t="shared" ref="H86:I86" si="34">SUM(H87)</f>
        <v>0</v>
      </c>
      <c r="I86" s="74">
        <f t="shared" si="34"/>
        <v>0</v>
      </c>
    </row>
    <row r="87" spans="1:9" ht="33.75">
      <c r="A87" s="27">
        <v>77</v>
      </c>
      <c r="B87" s="152" t="s">
        <v>147</v>
      </c>
      <c r="C87" s="154" t="s">
        <v>172</v>
      </c>
      <c r="D87" s="156" t="s">
        <v>62</v>
      </c>
      <c r="E87" s="157"/>
      <c r="F87" s="31"/>
      <c r="G87" s="74">
        <f>SUM(G88)</f>
        <v>28979</v>
      </c>
      <c r="H87" s="74">
        <f t="shared" ref="H87:I87" si="35">SUM(H88)</f>
        <v>0</v>
      </c>
      <c r="I87" s="74">
        <f t="shared" si="35"/>
        <v>0</v>
      </c>
    </row>
    <row r="88" spans="1:9" ht="33.75">
      <c r="A88" s="27">
        <v>78</v>
      </c>
      <c r="B88" s="11" t="s">
        <v>63</v>
      </c>
      <c r="C88" s="154" t="s">
        <v>172</v>
      </c>
      <c r="D88" s="156" t="s">
        <v>64</v>
      </c>
      <c r="E88" s="157"/>
      <c r="F88" s="31"/>
      <c r="G88" s="74">
        <f>SUM(G89)</f>
        <v>28979</v>
      </c>
      <c r="H88" s="74">
        <f t="shared" ref="H88:I88" si="36">SUM(H89)</f>
        <v>0</v>
      </c>
      <c r="I88" s="74">
        <f t="shared" si="36"/>
        <v>0</v>
      </c>
    </row>
    <row r="89" spans="1:9" ht="22.5">
      <c r="A89" s="27">
        <v>79</v>
      </c>
      <c r="B89" s="153" t="s">
        <v>90</v>
      </c>
      <c r="C89" s="154" t="s">
        <v>172</v>
      </c>
      <c r="D89" s="156" t="s">
        <v>64</v>
      </c>
      <c r="E89" s="157"/>
      <c r="F89" s="31" t="s">
        <v>23</v>
      </c>
      <c r="G89" s="74">
        <f>SUM(G90)</f>
        <v>28979</v>
      </c>
      <c r="H89" s="74">
        <f t="shared" ref="H89:I89" si="37">SUM(H90)</f>
        <v>0</v>
      </c>
      <c r="I89" s="74">
        <f t="shared" si="37"/>
        <v>0</v>
      </c>
    </row>
    <row r="90" spans="1:9">
      <c r="A90" s="27">
        <v>80</v>
      </c>
      <c r="B90" s="153" t="s">
        <v>162</v>
      </c>
      <c r="C90" s="154" t="s">
        <v>172</v>
      </c>
      <c r="D90" s="156" t="s">
        <v>64</v>
      </c>
      <c r="E90" s="157"/>
      <c r="F90" s="31" t="s">
        <v>161</v>
      </c>
      <c r="G90" s="168">
        <v>28979</v>
      </c>
      <c r="H90" s="74">
        <v>0</v>
      </c>
      <c r="I90" s="74">
        <v>0</v>
      </c>
    </row>
    <row r="91" spans="1:9" ht="100.5" customHeight="1">
      <c r="A91" s="27">
        <v>81</v>
      </c>
      <c r="B91" s="119" t="s">
        <v>175</v>
      </c>
      <c r="C91" s="29" t="s">
        <v>176</v>
      </c>
      <c r="D91" s="156"/>
      <c r="E91" s="157"/>
      <c r="F91" s="31"/>
      <c r="G91" s="166">
        <f>SUM(G92)</f>
        <v>1448.95</v>
      </c>
      <c r="H91" s="166">
        <f t="shared" ref="H91:I91" si="38">SUM(H92)</f>
        <v>0</v>
      </c>
      <c r="I91" s="166">
        <f t="shared" si="38"/>
        <v>0</v>
      </c>
    </row>
    <row r="92" spans="1:9" ht="33.75">
      <c r="A92" s="27">
        <v>82</v>
      </c>
      <c r="B92" s="152" t="s">
        <v>147</v>
      </c>
      <c r="C92" s="29" t="s">
        <v>176</v>
      </c>
      <c r="D92" s="156" t="s">
        <v>62</v>
      </c>
      <c r="E92" s="157"/>
      <c r="F92" s="31"/>
      <c r="G92" s="166">
        <f>SUM(G93)</f>
        <v>1448.95</v>
      </c>
      <c r="H92" s="166">
        <f t="shared" ref="H92:I92" si="39">SUM(H93)</f>
        <v>0</v>
      </c>
      <c r="I92" s="166">
        <f t="shared" si="39"/>
        <v>0</v>
      </c>
    </row>
    <row r="93" spans="1:9" ht="33.75">
      <c r="A93" s="27">
        <v>83</v>
      </c>
      <c r="B93" s="11" t="s">
        <v>63</v>
      </c>
      <c r="C93" s="29" t="s">
        <v>176</v>
      </c>
      <c r="D93" s="156" t="s">
        <v>64</v>
      </c>
      <c r="E93" s="157"/>
      <c r="F93" s="31"/>
      <c r="G93" s="166">
        <f>SUM(G94)</f>
        <v>1448.95</v>
      </c>
      <c r="H93" s="166">
        <f t="shared" ref="H93:I93" si="40">SUM(H94)</f>
        <v>0</v>
      </c>
      <c r="I93" s="166">
        <f t="shared" si="40"/>
        <v>0</v>
      </c>
    </row>
    <row r="94" spans="1:9" ht="22.5">
      <c r="A94" s="27">
        <v>84</v>
      </c>
      <c r="B94" s="153" t="s">
        <v>90</v>
      </c>
      <c r="C94" s="29" t="s">
        <v>176</v>
      </c>
      <c r="D94" s="156" t="s">
        <v>64</v>
      </c>
      <c r="E94" s="157"/>
      <c r="F94" s="31" t="s">
        <v>23</v>
      </c>
      <c r="G94" s="166">
        <f>SUM(G95)</f>
        <v>1448.95</v>
      </c>
      <c r="H94" s="166">
        <f t="shared" ref="H94:I94" si="41">SUM(H95)</f>
        <v>0</v>
      </c>
      <c r="I94" s="166">
        <f t="shared" si="41"/>
        <v>0</v>
      </c>
    </row>
    <row r="95" spans="1:9">
      <c r="A95" s="27">
        <v>85</v>
      </c>
      <c r="B95" s="153" t="s">
        <v>162</v>
      </c>
      <c r="C95" s="29" t="s">
        <v>176</v>
      </c>
      <c r="D95" s="156" t="s">
        <v>64</v>
      </c>
      <c r="E95" s="157"/>
      <c r="F95" s="31" t="s">
        <v>161</v>
      </c>
      <c r="G95" s="167">
        <v>1448.95</v>
      </c>
      <c r="H95" s="74">
        <v>0</v>
      </c>
      <c r="I95" s="74">
        <v>0</v>
      </c>
    </row>
    <row r="96" spans="1:9" ht="56.25">
      <c r="A96" s="27">
        <v>86</v>
      </c>
      <c r="B96" s="14" t="s">
        <v>144</v>
      </c>
      <c r="C96" s="78" t="s">
        <v>118</v>
      </c>
      <c r="D96" s="192"/>
      <c r="E96" s="173"/>
      <c r="F96" s="31"/>
      <c r="G96" s="74">
        <f>SUM(G97+G102+G107)</f>
        <v>22253</v>
      </c>
      <c r="H96" s="74">
        <f t="shared" ref="H96:I96" si="42">SUM(H97+H102+H107)</f>
        <v>3253</v>
      </c>
      <c r="I96" s="74">
        <f t="shared" si="42"/>
        <v>3253</v>
      </c>
    </row>
    <row r="97" spans="1:9" ht="135" customHeight="1">
      <c r="A97" s="27">
        <v>87</v>
      </c>
      <c r="B97" s="89" t="s">
        <v>143</v>
      </c>
      <c r="C97" s="78" t="s">
        <v>127</v>
      </c>
      <c r="D97" s="192"/>
      <c r="E97" s="173"/>
      <c r="F97" s="31"/>
      <c r="G97" s="74">
        <f t="shared" ref="G97:I100" si="43">SUM(G98)</f>
        <v>1262</v>
      </c>
      <c r="H97" s="74">
        <f t="shared" si="43"/>
        <v>1262</v>
      </c>
      <c r="I97" s="74">
        <f t="shared" si="43"/>
        <v>1262</v>
      </c>
    </row>
    <row r="98" spans="1:9" ht="33.75">
      <c r="A98" s="27">
        <v>88</v>
      </c>
      <c r="B98" s="94" t="s">
        <v>147</v>
      </c>
      <c r="C98" s="78" t="s">
        <v>127</v>
      </c>
      <c r="D98" s="192" t="s">
        <v>62</v>
      </c>
      <c r="E98" s="173"/>
      <c r="F98" s="31"/>
      <c r="G98" s="74">
        <f t="shared" si="43"/>
        <v>1262</v>
      </c>
      <c r="H98" s="74">
        <f t="shared" si="43"/>
        <v>1262</v>
      </c>
      <c r="I98" s="74">
        <f t="shared" si="43"/>
        <v>1262</v>
      </c>
    </row>
    <row r="99" spans="1:9" ht="33.75">
      <c r="A99" s="27">
        <v>89</v>
      </c>
      <c r="B99" s="11" t="s">
        <v>63</v>
      </c>
      <c r="C99" s="78" t="s">
        <v>127</v>
      </c>
      <c r="D99" s="192" t="s">
        <v>64</v>
      </c>
      <c r="E99" s="173"/>
      <c r="F99" s="31"/>
      <c r="G99" s="74">
        <f t="shared" si="43"/>
        <v>1262</v>
      </c>
      <c r="H99" s="74">
        <f t="shared" si="43"/>
        <v>1262</v>
      </c>
      <c r="I99" s="74">
        <f t="shared" si="43"/>
        <v>1262</v>
      </c>
    </row>
    <row r="100" spans="1:9">
      <c r="A100" s="27">
        <v>90</v>
      </c>
      <c r="B100" s="35" t="s">
        <v>89</v>
      </c>
      <c r="C100" s="78" t="s">
        <v>127</v>
      </c>
      <c r="D100" s="192" t="s">
        <v>64</v>
      </c>
      <c r="E100" s="173"/>
      <c r="F100" s="31" t="s">
        <v>9</v>
      </c>
      <c r="G100" s="74">
        <f t="shared" si="43"/>
        <v>1262</v>
      </c>
      <c r="H100" s="74">
        <f t="shared" si="43"/>
        <v>1262</v>
      </c>
      <c r="I100" s="74">
        <f t="shared" si="43"/>
        <v>1262</v>
      </c>
    </row>
    <row r="101" spans="1:9" ht="15" customHeight="1">
      <c r="A101" s="27">
        <v>91</v>
      </c>
      <c r="B101" s="35" t="s">
        <v>16</v>
      </c>
      <c r="C101" s="31" t="s">
        <v>127</v>
      </c>
      <c r="D101" s="192" t="s">
        <v>64</v>
      </c>
      <c r="E101" s="173"/>
      <c r="F101" s="31" t="s">
        <v>17</v>
      </c>
      <c r="G101" s="74">
        <v>1262</v>
      </c>
      <c r="H101" s="74">
        <v>1262</v>
      </c>
      <c r="I101" s="74">
        <v>1262</v>
      </c>
    </row>
    <row r="102" spans="1:9" ht="113.25" customHeight="1">
      <c r="A102" s="27">
        <v>92</v>
      </c>
      <c r="B102" s="14" t="s">
        <v>151</v>
      </c>
      <c r="C102" s="85" t="s">
        <v>119</v>
      </c>
      <c r="D102" s="22"/>
      <c r="E102" s="44"/>
      <c r="F102" s="31"/>
      <c r="G102" s="74">
        <f t="shared" ref="G102:I105" si="44">SUM(G103)</f>
        <v>1991</v>
      </c>
      <c r="H102" s="74">
        <f t="shared" si="44"/>
        <v>1991</v>
      </c>
      <c r="I102" s="74">
        <f t="shared" si="44"/>
        <v>1991</v>
      </c>
    </row>
    <row r="103" spans="1:9">
      <c r="A103" s="27">
        <v>93</v>
      </c>
      <c r="B103" s="14" t="s">
        <v>81</v>
      </c>
      <c r="C103" s="85" t="s">
        <v>119</v>
      </c>
      <c r="D103" s="192" t="s">
        <v>82</v>
      </c>
      <c r="E103" s="173"/>
      <c r="F103" s="31"/>
      <c r="G103" s="74">
        <f t="shared" si="44"/>
        <v>1991</v>
      </c>
      <c r="H103" s="74">
        <f t="shared" si="44"/>
        <v>1991</v>
      </c>
      <c r="I103" s="74">
        <f t="shared" si="44"/>
        <v>1991</v>
      </c>
    </row>
    <row r="104" spans="1:9">
      <c r="A104" s="27">
        <v>94</v>
      </c>
      <c r="B104" s="14" t="s">
        <v>95</v>
      </c>
      <c r="C104" s="85" t="s">
        <v>119</v>
      </c>
      <c r="D104" s="192" t="s">
        <v>157</v>
      </c>
      <c r="E104" s="173"/>
      <c r="F104" s="31"/>
      <c r="G104" s="74">
        <f t="shared" si="44"/>
        <v>1991</v>
      </c>
      <c r="H104" s="74">
        <f t="shared" si="44"/>
        <v>1991</v>
      </c>
      <c r="I104" s="74">
        <f t="shared" si="44"/>
        <v>1991</v>
      </c>
    </row>
    <row r="105" spans="1:9">
      <c r="A105" s="27">
        <v>95</v>
      </c>
      <c r="B105" s="11" t="s">
        <v>89</v>
      </c>
      <c r="C105" s="85" t="s">
        <v>119</v>
      </c>
      <c r="D105" s="192" t="s">
        <v>157</v>
      </c>
      <c r="E105" s="173"/>
      <c r="F105" s="31" t="s">
        <v>9</v>
      </c>
      <c r="G105" s="74">
        <f t="shared" si="44"/>
        <v>1991</v>
      </c>
      <c r="H105" s="74">
        <f t="shared" si="44"/>
        <v>1991</v>
      </c>
      <c r="I105" s="74">
        <f t="shared" si="44"/>
        <v>1991</v>
      </c>
    </row>
    <row r="106" spans="1:9" ht="67.5">
      <c r="A106" s="27">
        <v>96</v>
      </c>
      <c r="B106" s="11" t="s">
        <v>12</v>
      </c>
      <c r="C106" s="85" t="s">
        <v>119</v>
      </c>
      <c r="D106" s="192" t="s">
        <v>157</v>
      </c>
      <c r="E106" s="173"/>
      <c r="F106" s="31" t="s">
        <v>13</v>
      </c>
      <c r="G106" s="74">
        <v>1991</v>
      </c>
      <c r="H106" s="74">
        <v>1991</v>
      </c>
      <c r="I106" s="74">
        <v>1991</v>
      </c>
    </row>
    <row r="107" spans="1:9" ht="125.25" customHeight="1">
      <c r="A107" s="27">
        <v>97</v>
      </c>
      <c r="B107" s="141" t="s">
        <v>167</v>
      </c>
      <c r="C107" s="155" t="s">
        <v>166</v>
      </c>
      <c r="D107" s="156"/>
      <c r="E107" s="151"/>
      <c r="F107" s="155"/>
      <c r="G107" s="74">
        <f>SUM(G108)</f>
        <v>19000</v>
      </c>
      <c r="H107" s="74">
        <f t="shared" ref="H107:I107" si="45">SUM(H108)</f>
        <v>0</v>
      </c>
      <c r="I107" s="74">
        <f t="shared" si="45"/>
        <v>0</v>
      </c>
    </row>
    <row r="108" spans="1:9" ht="33.75">
      <c r="A108" s="27">
        <v>98</v>
      </c>
      <c r="B108" s="152" t="s">
        <v>147</v>
      </c>
      <c r="C108" s="155" t="s">
        <v>166</v>
      </c>
      <c r="D108" s="156" t="s">
        <v>62</v>
      </c>
      <c r="E108" s="151"/>
      <c r="F108" s="155"/>
      <c r="G108" s="74">
        <f>SUM(G109)</f>
        <v>19000</v>
      </c>
      <c r="H108" s="74">
        <f t="shared" ref="H108:I108" si="46">SUM(H109)</f>
        <v>0</v>
      </c>
      <c r="I108" s="74">
        <f t="shared" si="46"/>
        <v>0</v>
      </c>
    </row>
    <row r="109" spans="1:9" ht="33.75">
      <c r="A109" s="27">
        <v>99</v>
      </c>
      <c r="B109" s="11" t="s">
        <v>63</v>
      </c>
      <c r="C109" s="155" t="s">
        <v>166</v>
      </c>
      <c r="D109" s="156" t="s">
        <v>64</v>
      </c>
      <c r="E109" s="151"/>
      <c r="F109" s="155"/>
      <c r="G109" s="74">
        <f>SUM(G110)</f>
        <v>19000</v>
      </c>
      <c r="H109" s="74">
        <f t="shared" ref="H109:I109" si="47">SUM(H110)</f>
        <v>0</v>
      </c>
      <c r="I109" s="74">
        <f t="shared" si="47"/>
        <v>0</v>
      </c>
    </row>
    <row r="110" spans="1:9">
      <c r="A110" s="27">
        <v>100</v>
      </c>
      <c r="B110" s="11" t="s">
        <v>89</v>
      </c>
      <c r="C110" s="155" t="s">
        <v>166</v>
      </c>
      <c r="D110" s="156" t="s">
        <v>64</v>
      </c>
      <c r="E110" s="151"/>
      <c r="F110" s="155" t="s">
        <v>9</v>
      </c>
      <c r="G110" s="74">
        <f>SUM(G111)</f>
        <v>19000</v>
      </c>
      <c r="H110" s="74">
        <f t="shared" ref="H110:I110" si="48">SUM(H111)</f>
        <v>0</v>
      </c>
      <c r="I110" s="74">
        <f t="shared" si="48"/>
        <v>0</v>
      </c>
    </row>
    <row r="111" spans="1:9" ht="22.5">
      <c r="A111" s="27">
        <v>101</v>
      </c>
      <c r="B111" s="153" t="s">
        <v>16</v>
      </c>
      <c r="C111" s="155" t="s">
        <v>166</v>
      </c>
      <c r="D111" s="156" t="s">
        <v>64</v>
      </c>
      <c r="E111" s="151"/>
      <c r="F111" s="155" t="s">
        <v>17</v>
      </c>
      <c r="G111" s="168">
        <v>19000</v>
      </c>
      <c r="H111" s="74">
        <v>0</v>
      </c>
      <c r="I111" s="74">
        <v>0</v>
      </c>
    </row>
    <row r="112" spans="1:9" ht="33.75">
      <c r="A112" s="30">
        <v>102</v>
      </c>
      <c r="B112" s="14" t="s">
        <v>108</v>
      </c>
      <c r="C112" s="85" t="s">
        <v>133</v>
      </c>
      <c r="D112" s="192"/>
      <c r="E112" s="173"/>
      <c r="F112" s="40"/>
      <c r="G112" s="75">
        <f>SUM(G113+G124)</f>
        <v>11911779</v>
      </c>
      <c r="H112" s="75">
        <f t="shared" ref="H112:I112" si="49">SUM(H113+H124)</f>
        <v>5053411</v>
      </c>
      <c r="I112" s="75">
        <f t="shared" si="49"/>
        <v>4946314</v>
      </c>
    </row>
    <row r="113" spans="1:13" ht="22.5">
      <c r="A113" s="30">
        <v>103</v>
      </c>
      <c r="B113" s="14" t="s">
        <v>109</v>
      </c>
      <c r="C113" s="85" t="s">
        <v>134</v>
      </c>
      <c r="D113" s="192"/>
      <c r="E113" s="173"/>
      <c r="F113" s="40"/>
      <c r="G113" s="75">
        <f>SUM(G114+G119)</f>
        <v>10964355</v>
      </c>
      <c r="H113" s="75">
        <f t="shared" ref="H113:I113" si="50">SUM(H114+H119)</f>
        <v>4105987</v>
      </c>
      <c r="I113" s="75">
        <f t="shared" si="50"/>
        <v>3998890</v>
      </c>
    </row>
    <row r="114" spans="1:13" ht="78" customHeight="1">
      <c r="A114" s="30">
        <v>104</v>
      </c>
      <c r="B114" s="14" t="s">
        <v>148</v>
      </c>
      <c r="C114" s="85" t="s">
        <v>135</v>
      </c>
      <c r="D114" s="192"/>
      <c r="E114" s="193"/>
      <c r="F114" s="40"/>
      <c r="G114" s="75">
        <f t="shared" ref="G114:I117" si="51">SUM(G115)</f>
        <v>4107480</v>
      </c>
      <c r="H114" s="75">
        <f t="shared" si="51"/>
        <v>4105987</v>
      </c>
      <c r="I114" s="75">
        <f t="shared" si="51"/>
        <v>3998890</v>
      </c>
    </row>
    <row r="115" spans="1:13" ht="33.75" customHeight="1">
      <c r="A115" s="30">
        <v>105</v>
      </c>
      <c r="B115" s="14" t="s">
        <v>77</v>
      </c>
      <c r="C115" s="85" t="s">
        <v>135</v>
      </c>
      <c r="D115" s="192" t="s">
        <v>78</v>
      </c>
      <c r="E115" s="193"/>
      <c r="F115" s="40"/>
      <c r="G115" s="75">
        <f t="shared" si="51"/>
        <v>4107480</v>
      </c>
      <c r="H115" s="75">
        <f t="shared" si="51"/>
        <v>4105987</v>
      </c>
      <c r="I115" s="75">
        <f t="shared" si="51"/>
        <v>3998890</v>
      </c>
      <c r="M115" t="s">
        <v>1</v>
      </c>
    </row>
    <row r="116" spans="1:13">
      <c r="A116" s="30">
        <v>106</v>
      </c>
      <c r="B116" s="14" t="s">
        <v>79</v>
      </c>
      <c r="C116" s="85" t="s">
        <v>135</v>
      </c>
      <c r="D116" s="192" t="s">
        <v>80</v>
      </c>
      <c r="E116" s="193"/>
      <c r="F116" s="40"/>
      <c r="G116" s="75">
        <f t="shared" si="51"/>
        <v>4107480</v>
      </c>
      <c r="H116" s="75">
        <f t="shared" si="51"/>
        <v>4105987</v>
      </c>
      <c r="I116" s="75">
        <f t="shared" si="51"/>
        <v>3998890</v>
      </c>
    </row>
    <row r="117" spans="1:13">
      <c r="A117" s="30">
        <v>107</v>
      </c>
      <c r="B117" s="14" t="s">
        <v>91</v>
      </c>
      <c r="C117" s="85" t="s">
        <v>135</v>
      </c>
      <c r="D117" s="192" t="s">
        <v>80</v>
      </c>
      <c r="E117" s="193"/>
      <c r="F117" s="40" t="s">
        <v>35</v>
      </c>
      <c r="G117" s="75">
        <f t="shared" si="51"/>
        <v>4107480</v>
      </c>
      <c r="H117" s="75">
        <f t="shared" si="51"/>
        <v>4105987</v>
      </c>
      <c r="I117" s="75">
        <f t="shared" si="51"/>
        <v>3998890</v>
      </c>
    </row>
    <row r="118" spans="1:13">
      <c r="A118" s="30">
        <v>108</v>
      </c>
      <c r="B118" s="14" t="s">
        <v>36</v>
      </c>
      <c r="C118" s="85" t="s">
        <v>135</v>
      </c>
      <c r="D118" s="192" t="s">
        <v>80</v>
      </c>
      <c r="E118" s="193"/>
      <c r="F118" s="40" t="s">
        <v>37</v>
      </c>
      <c r="G118" s="75">
        <v>4107480</v>
      </c>
      <c r="H118" s="75">
        <v>4105987</v>
      </c>
      <c r="I118" s="75">
        <v>3998890</v>
      </c>
    </row>
    <row r="119" spans="1:13" ht="123.75">
      <c r="A119" s="30">
        <v>109</v>
      </c>
      <c r="B119" s="14" t="s">
        <v>182</v>
      </c>
      <c r="C119" s="163" t="s">
        <v>181</v>
      </c>
      <c r="D119" s="164"/>
      <c r="E119" s="165"/>
      <c r="F119" s="163"/>
      <c r="G119" s="75">
        <f>SUM(G120)</f>
        <v>6856875</v>
      </c>
      <c r="H119" s="75">
        <f t="shared" ref="H119:I119" si="52">SUM(H120)</f>
        <v>0</v>
      </c>
      <c r="I119" s="75">
        <f t="shared" si="52"/>
        <v>0</v>
      </c>
    </row>
    <row r="120" spans="1:13" ht="33" customHeight="1">
      <c r="A120" s="30">
        <v>110</v>
      </c>
      <c r="B120" s="14" t="s">
        <v>77</v>
      </c>
      <c r="C120" s="163" t="s">
        <v>181</v>
      </c>
      <c r="D120" s="164" t="s">
        <v>78</v>
      </c>
      <c r="E120" s="165"/>
      <c r="F120" s="163"/>
      <c r="G120" s="75">
        <f>SUM(G121)</f>
        <v>6856875</v>
      </c>
      <c r="H120" s="75">
        <f t="shared" ref="H120:I120" si="53">SUM(H121)</f>
        <v>0</v>
      </c>
      <c r="I120" s="75">
        <f t="shared" si="53"/>
        <v>0</v>
      </c>
    </row>
    <row r="121" spans="1:13">
      <c r="A121" s="30">
        <v>111</v>
      </c>
      <c r="B121" s="14" t="s">
        <v>79</v>
      </c>
      <c r="C121" s="163" t="s">
        <v>181</v>
      </c>
      <c r="D121" s="164" t="s">
        <v>80</v>
      </c>
      <c r="E121" s="165"/>
      <c r="F121" s="163"/>
      <c r="G121" s="75">
        <f>SUM(G122)</f>
        <v>6856875</v>
      </c>
      <c r="H121" s="75">
        <f t="shared" ref="H121:I121" si="54">SUM(H122)</f>
        <v>0</v>
      </c>
      <c r="I121" s="75">
        <f t="shared" si="54"/>
        <v>0</v>
      </c>
    </row>
    <row r="122" spans="1:13">
      <c r="A122" s="30">
        <v>112</v>
      </c>
      <c r="B122" s="14" t="s">
        <v>91</v>
      </c>
      <c r="C122" s="163" t="s">
        <v>181</v>
      </c>
      <c r="D122" s="164" t="s">
        <v>80</v>
      </c>
      <c r="E122" s="165"/>
      <c r="F122" s="163" t="s">
        <v>35</v>
      </c>
      <c r="G122" s="75">
        <f>SUM(G123)</f>
        <v>6856875</v>
      </c>
      <c r="H122" s="75">
        <f t="shared" ref="H122:I122" si="55">SUM(H123)</f>
        <v>0</v>
      </c>
      <c r="I122" s="75">
        <f t="shared" si="55"/>
        <v>0</v>
      </c>
    </row>
    <row r="123" spans="1:13">
      <c r="A123" s="30">
        <v>113</v>
      </c>
      <c r="B123" s="14" t="s">
        <v>36</v>
      </c>
      <c r="C123" s="163" t="s">
        <v>181</v>
      </c>
      <c r="D123" s="164" t="s">
        <v>80</v>
      </c>
      <c r="E123" s="165"/>
      <c r="F123" s="163" t="s">
        <v>37</v>
      </c>
      <c r="G123" s="199">
        <v>6856875</v>
      </c>
      <c r="H123" s="75">
        <v>0</v>
      </c>
      <c r="I123" s="75">
        <v>0</v>
      </c>
    </row>
    <row r="124" spans="1:13" ht="22.5">
      <c r="A124" s="30">
        <v>114</v>
      </c>
      <c r="B124" s="14" t="s">
        <v>110</v>
      </c>
      <c r="C124" s="85" t="s">
        <v>136</v>
      </c>
      <c r="D124" s="192"/>
      <c r="E124" s="173"/>
      <c r="F124" s="40"/>
      <c r="G124" s="75">
        <f t="shared" ref="G124:I128" si="56">SUM(G125)</f>
        <v>947424</v>
      </c>
      <c r="H124" s="75">
        <f t="shared" si="56"/>
        <v>947424</v>
      </c>
      <c r="I124" s="75">
        <f t="shared" si="56"/>
        <v>947424</v>
      </c>
    </row>
    <row r="125" spans="1:13" ht="78" customHeight="1">
      <c r="A125" s="30">
        <v>115</v>
      </c>
      <c r="B125" s="14" t="s">
        <v>149</v>
      </c>
      <c r="C125" s="85" t="s">
        <v>137</v>
      </c>
      <c r="D125" s="192"/>
      <c r="E125" s="193"/>
      <c r="F125" s="40"/>
      <c r="G125" s="75">
        <f t="shared" si="56"/>
        <v>947424</v>
      </c>
      <c r="H125" s="75">
        <f t="shared" si="56"/>
        <v>947424</v>
      </c>
      <c r="I125" s="75">
        <f t="shared" si="56"/>
        <v>947424</v>
      </c>
    </row>
    <row r="126" spans="1:13">
      <c r="A126" s="30">
        <v>116</v>
      </c>
      <c r="B126" s="14" t="s">
        <v>81</v>
      </c>
      <c r="C126" s="85" t="s">
        <v>137</v>
      </c>
      <c r="D126" s="192" t="s">
        <v>82</v>
      </c>
      <c r="E126" s="193"/>
      <c r="F126" s="40"/>
      <c r="G126" s="75">
        <f t="shared" si="56"/>
        <v>947424</v>
      </c>
      <c r="H126" s="75">
        <f t="shared" si="56"/>
        <v>947424</v>
      </c>
      <c r="I126" s="75">
        <f t="shared" si="56"/>
        <v>947424</v>
      </c>
    </row>
    <row r="127" spans="1:13">
      <c r="A127" s="30">
        <v>117</v>
      </c>
      <c r="B127" s="14" t="s">
        <v>95</v>
      </c>
      <c r="C127" s="85" t="s">
        <v>137</v>
      </c>
      <c r="D127" s="192" t="s">
        <v>157</v>
      </c>
      <c r="E127" s="193"/>
      <c r="F127" s="31"/>
      <c r="G127" s="75">
        <f t="shared" si="56"/>
        <v>947424</v>
      </c>
      <c r="H127" s="75">
        <f t="shared" si="56"/>
        <v>947424</v>
      </c>
      <c r="I127" s="75">
        <f t="shared" si="56"/>
        <v>947424</v>
      </c>
    </row>
    <row r="128" spans="1:13">
      <c r="A128" s="30">
        <v>118</v>
      </c>
      <c r="B128" s="14" t="s">
        <v>91</v>
      </c>
      <c r="C128" s="85" t="s">
        <v>137</v>
      </c>
      <c r="D128" s="192" t="s">
        <v>157</v>
      </c>
      <c r="E128" s="193"/>
      <c r="F128" s="31" t="s">
        <v>35</v>
      </c>
      <c r="G128" s="75">
        <f t="shared" si="56"/>
        <v>947424</v>
      </c>
      <c r="H128" s="75">
        <f t="shared" si="56"/>
        <v>947424</v>
      </c>
      <c r="I128" s="75">
        <f t="shared" si="56"/>
        <v>947424</v>
      </c>
    </row>
    <row r="129" spans="1:9">
      <c r="A129" s="30">
        <v>119</v>
      </c>
      <c r="B129" s="14" t="s">
        <v>36</v>
      </c>
      <c r="C129" s="85" t="s">
        <v>137</v>
      </c>
      <c r="D129" s="192" t="s">
        <v>157</v>
      </c>
      <c r="E129" s="193"/>
      <c r="F129" s="31" t="s">
        <v>37</v>
      </c>
      <c r="G129" s="75">
        <v>947424</v>
      </c>
      <c r="H129" s="75">
        <v>947424</v>
      </c>
      <c r="I129" s="75">
        <v>947424</v>
      </c>
    </row>
    <row r="130" spans="1:9" ht="22.5">
      <c r="A130" s="30">
        <v>120</v>
      </c>
      <c r="B130" s="14" t="s">
        <v>52</v>
      </c>
      <c r="C130" s="31" t="s">
        <v>116</v>
      </c>
      <c r="D130" s="22"/>
      <c r="E130" s="43"/>
      <c r="F130" s="31"/>
      <c r="G130" s="75">
        <f>SUM(G131)</f>
        <v>3362552.01</v>
      </c>
      <c r="H130" s="75">
        <f>SUM(H131)</f>
        <v>3294419</v>
      </c>
      <c r="I130" s="75">
        <f>SUM(I131)</f>
        <v>3233419</v>
      </c>
    </row>
    <row r="131" spans="1:9" ht="22.5">
      <c r="A131" s="30">
        <v>121</v>
      </c>
      <c r="B131" s="14" t="s">
        <v>53</v>
      </c>
      <c r="C131" s="31" t="s">
        <v>115</v>
      </c>
      <c r="D131" s="22"/>
      <c r="E131" s="43"/>
      <c r="F131" s="31"/>
      <c r="G131" s="75">
        <f>SUM(G132+G137+G146+G151+G160)</f>
        <v>3362552.01</v>
      </c>
      <c r="H131" s="75">
        <f t="shared" ref="H131:I131" si="57">SUM(H132+H137+H146+H151+H160)</f>
        <v>3294419</v>
      </c>
      <c r="I131" s="75">
        <f t="shared" si="57"/>
        <v>3233419</v>
      </c>
    </row>
    <row r="132" spans="1:9" ht="45">
      <c r="A132" s="30">
        <v>122</v>
      </c>
      <c r="B132" s="11" t="s">
        <v>54</v>
      </c>
      <c r="C132" s="31" t="s">
        <v>114</v>
      </c>
      <c r="D132" s="22"/>
      <c r="E132" s="43"/>
      <c r="F132" s="31"/>
      <c r="G132" s="75">
        <f t="shared" ref="G132:I135" si="58">SUM(G133)</f>
        <v>584313</v>
      </c>
      <c r="H132" s="75">
        <f t="shared" si="58"/>
        <v>584313</v>
      </c>
      <c r="I132" s="75">
        <f t="shared" si="58"/>
        <v>584313</v>
      </c>
    </row>
    <row r="133" spans="1:9" ht="78.75">
      <c r="A133" s="30">
        <v>123</v>
      </c>
      <c r="B133" s="11" t="s">
        <v>55</v>
      </c>
      <c r="C133" s="31" t="s">
        <v>114</v>
      </c>
      <c r="D133" s="192" t="s">
        <v>56</v>
      </c>
      <c r="E133" s="193"/>
      <c r="F133" s="31"/>
      <c r="G133" s="75">
        <f t="shared" si="58"/>
        <v>584313</v>
      </c>
      <c r="H133" s="75">
        <f t="shared" si="58"/>
        <v>584313</v>
      </c>
      <c r="I133" s="75">
        <f t="shared" si="58"/>
        <v>584313</v>
      </c>
    </row>
    <row r="134" spans="1:9" ht="33.75">
      <c r="A134" s="30">
        <v>124</v>
      </c>
      <c r="B134" s="11" t="s">
        <v>57</v>
      </c>
      <c r="C134" s="31" t="s">
        <v>114</v>
      </c>
      <c r="D134" s="192" t="s">
        <v>58</v>
      </c>
      <c r="E134" s="193"/>
      <c r="F134" s="31"/>
      <c r="G134" s="75">
        <f t="shared" si="58"/>
        <v>584313</v>
      </c>
      <c r="H134" s="75">
        <f t="shared" si="58"/>
        <v>584313</v>
      </c>
      <c r="I134" s="75">
        <f t="shared" si="58"/>
        <v>584313</v>
      </c>
    </row>
    <row r="135" spans="1:9">
      <c r="A135" s="30">
        <v>125</v>
      </c>
      <c r="B135" s="11" t="s">
        <v>89</v>
      </c>
      <c r="C135" s="31" t="s">
        <v>114</v>
      </c>
      <c r="D135" s="192" t="s">
        <v>58</v>
      </c>
      <c r="E135" s="193"/>
      <c r="F135" s="31" t="s">
        <v>9</v>
      </c>
      <c r="G135" s="75">
        <f t="shared" si="58"/>
        <v>584313</v>
      </c>
      <c r="H135" s="75">
        <f t="shared" si="58"/>
        <v>584313</v>
      </c>
      <c r="I135" s="75">
        <f t="shared" si="58"/>
        <v>584313</v>
      </c>
    </row>
    <row r="136" spans="1:9" ht="45">
      <c r="A136" s="30">
        <v>126</v>
      </c>
      <c r="B136" s="11" t="s">
        <v>92</v>
      </c>
      <c r="C136" s="31" t="s">
        <v>114</v>
      </c>
      <c r="D136" s="192" t="s">
        <v>58</v>
      </c>
      <c r="E136" s="193"/>
      <c r="F136" s="31" t="s">
        <v>11</v>
      </c>
      <c r="G136" s="75">
        <v>584313</v>
      </c>
      <c r="H136" s="75">
        <v>584313</v>
      </c>
      <c r="I136" s="75">
        <v>584313</v>
      </c>
    </row>
    <row r="137" spans="1:9" ht="56.25">
      <c r="A137" s="30">
        <v>127</v>
      </c>
      <c r="B137" s="11" t="s">
        <v>61</v>
      </c>
      <c r="C137" s="31" t="s">
        <v>120</v>
      </c>
      <c r="D137" s="192"/>
      <c r="E137" s="173"/>
      <c r="F137" s="31"/>
      <c r="G137" s="170">
        <f>SUM(G138+G142)</f>
        <v>2658079.0099999998</v>
      </c>
      <c r="H137" s="76">
        <f>SUM(H138+H142)</f>
        <v>2686006</v>
      </c>
      <c r="I137" s="76">
        <f>SUM(I138+I142)</f>
        <v>2625006</v>
      </c>
    </row>
    <row r="138" spans="1:9" ht="78.75">
      <c r="A138" s="30">
        <v>128</v>
      </c>
      <c r="B138" s="11" t="s">
        <v>55</v>
      </c>
      <c r="C138" s="31" t="s">
        <v>120</v>
      </c>
      <c r="D138" s="192" t="s">
        <v>56</v>
      </c>
      <c r="E138" s="173"/>
      <c r="F138" s="31"/>
      <c r="G138" s="76">
        <f t="shared" ref="G138:I140" si="59">SUM(G139)</f>
        <v>1769006</v>
      </c>
      <c r="H138" s="76">
        <f t="shared" si="59"/>
        <v>1769006</v>
      </c>
      <c r="I138" s="76">
        <f t="shared" si="59"/>
        <v>1769006</v>
      </c>
    </row>
    <row r="139" spans="1:9" ht="33.75">
      <c r="A139" s="30">
        <v>129</v>
      </c>
      <c r="B139" s="11" t="s">
        <v>57</v>
      </c>
      <c r="C139" s="31" t="s">
        <v>120</v>
      </c>
      <c r="D139" s="192" t="s">
        <v>58</v>
      </c>
      <c r="E139" s="173"/>
      <c r="F139" s="33"/>
      <c r="G139" s="77">
        <f t="shared" si="59"/>
        <v>1769006</v>
      </c>
      <c r="H139" s="77">
        <f t="shared" si="59"/>
        <v>1769006</v>
      </c>
      <c r="I139" s="77">
        <f t="shared" si="59"/>
        <v>1769006</v>
      </c>
    </row>
    <row r="140" spans="1:9">
      <c r="A140" s="30">
        <v>130</v>
      </c>
      <c r="B140" s="11" t="s">
        <v>89</v>
      </c>
      <c r="C140" s="31" t="s">
        <v>120</v>
      </c>
      <c r="D140" s="192" t="s">
        <v>58</v>
      </c>
      <c r="E140" s="173"/>
      <c r="F140" s="33" t="s">
        <v>9</v>
      </c>
      <c r="G140" s="77">
        <f t="shared" si="59"/>
        <v>1769006</v>
      </c>
      <c r="H140" s="77">
        <f t="shared" si="59"/>
        <v>1769006</v>
      </c>
      <c r="I140" s="77">
        <f t="shared" si="59"/>
        <v>1769006</v>
      </c>
    </row>
    <row r="141" spans="1:9" ht="67.5">
      <c r="A141" s="30">
        <v>131</v>
      </c>
      <c r="B141" s="34" t="s">
        <v>12</v>
      </c>
      <c r="C141" s="31" t="s">
        <v>120</v>
      </c>
      <c r="D141" s="192" t="s">
        <v>58</v>
      </c>
      <c r="E141" s="173"/>
      <c r="F141" s="33" t="s">
        <v>13</v>
      </c>
      <c r="G141" s="77">
        <v>1769006</v>
      </c>
      <c r="H141" s="77">
        <v>1769006</v>
      </c>
      <c r="I141" s="77">
        <v>1769006</v>
      </c>
    </row>
    <row r="142" spans="1:9" ht="33.75">
      <c r="A142" s="30">
        <v>132</v>
      </c>
      <c r="B142" s="94" t="s">
        <v>147</v>
      </c>
      <c r="C142" s="31" t="s">
        <v>120</v>
      </c>
      <c r="D142" s="192" t="s">
        <v>62</v>
      </c>
      <c r="E142" s="173"/>
      <c r="F142" s="33"/>
      <c r="G142" s="169">
        <f t="shared" ref="G142:I144" si="60">SUM(G143)</f>
        <v>889073.01</v>
      </c>
      <c r="H142" s="77">
        <f t="shared" si="60"/>
        <v>917000</v>
      </c>
      <c r="I142" s="77">
        <f t="shared" si="60"/>
        <v>856000</v>
      </c>
    </row>
    <row r="143" spans="1:9" ht="33.75">
      <c r="A143" s="30">
        <v>133</v>
      </c>
      <c r="B143" s="34" t="s">
        <v>63</v>
      </c>
      <c r="C143" s="31" t="s">
        <v>120</v>
      </c>
      <c r="D143" s="192" t="s">
        <v>64</v>
      </c>
      <c r="E143" s="173"/>
      <c r="F143" s="33"/>
      <c r="G143" s="169">
        <f t="shared" si="60"/>
        <v>889073.01</v>
      </c>
      <c r="H143" s="77">
        <f t="shared" si="60"/>
        <v>917000</v>
      </c>
      <c r="I143" s="77">
        <f t="shared" si="60"/>
        <v>856000</v>
      </c>
    </row>
    <row r="144" spans="1:9">
      <c r="A144" s="30">
        <v>134</v>
      </c>
      <c r="B144" s="11" t="s">
        <v>89</v>
      </c>
      <c r="C144" s="31" t="s">
        <v>120</v>
      </c>
      <c r="D144" s="192" t="s">
        <v>64</v>
      </c>
      <c r="E144" s="173"/>
      <c r="F144" s="33" t="s">
        <v>9</v>
      </c>
      <c r="G144" s="169">
        <f t="shared" si="60"/>
        <v>889073.01</v>
      </c>
      <c r="H144" s="77">
        <f t="shared" si="60"/>
        <v>917000</v>
      </c>
      <c r="I144" s="77">
        <f t="shared" si="60"/>
        <v>856000</v>
      </c>
    </row>
    <row r="145" spans="1:9" ht="67.5">
      <c r="A145" s="30">
        <v>135</v>
      </c>
      <c r="B145" s="34" t="s">
        <v>12</v>
      </c>
      <c r="C145" s="31" t="s">
        <v>120</v>
      </c>
      <c r="D145" s="192" t="s">
        <v>64</v>
      </c>
      <c r="E145" s="173"/>
      <c r="F145" s="33" t="s">
        <v>13</v>
      </c>
      <c r="G145" s="143">
        <v>889073.01</v>
      </c>
      <c r="H145" s="114">
        <v>917000</v>
      </c>
      <c r="I145" s="114">
        <v>856000</v>
      </c>
    </row>
    <row r="146" spans="1:9" ht="33.75">
      <c r="A146" s="30">
        <v>136</v>
      </c>
      <c r="B146" s="34" t="s">
        <v>66</v>
      </c>
      <c r="C146" s="78" t="s">
        <v>121</v>
      </c>
      <c r="D146" s="22"/>
      <c r="E146" s="43"/>
      <c r="F146" s="33"/>
      <c r="G146" s="77">
        <f t="shared" ref="G146:I149" si="61">SUM(G147)</f>
        <v>20000</v>
      </c>
      <c r="H146" s="77">
        <f t="shared" si="61"/>
        <v>20000</v>
      </c>
      <c r="I146" s="77">
        <f t="shared" si="61"/>
        <v>20000</v>
      </c>
    </row>
    <row r="147" spans="1:9">
      <c r="A147" s="30">
        <v>137</v>
      </c>
      <c r="B147" s="53" t="s">
        <v>69</v>
      </c>
      <c r="C147" s="78" t="s">
        <v>121</v>
      </c>
      <c r="D147" s="192" t="s">
        <v>70</v>
      </c>
      <c r="E147" s="173"/>
      <c r="F147" s="33"/>
      <c r="G147" s="77">
        <f t="shared" si="61"/>
        <v>20000</v>
      </c>
      <c r="H147" s="77">
        <f t="shared" si="61"/>
        <v>20000</v>
      </c>
      <c r="I147" s="77">
        <f t="shared" si="61"/>
        <v>20000</v>
      </c>
    </row>
    <row r="148" spans="1:9">
      <c r="A148" s="30">
        <v>138</v>
      </c>
      <c r="B148" s="53" t="s">
        <v>98</v>
      </c>
      <c r="C148" s="78" t="s">
        <v>121</v>
      </c>
      <c r="D148" s="192" t="s">
        <v>97</v>
      </c>
      <c r="E148" s="173"/>
      <c r="F148" s="33"/>
      <c r="G148" s="77">
        <f t="shared" si="61"/>
        <v>20000</v>
      </c>
      <c r="H148" s="77">
        <f t="shared" si="61"/>
        <v>20000</v>
      </c>
      <c r="I148" s="77">
        <f t="shared" si="61"/>
        <v>20000</v>
      </c>
    </row>
    <row r="149" spans="1:9">
      <c r="A149" s="30">
        <v>139</v>
      </c>
      <c r="B149" s="11" t="s">
        <v>89</v>
      </c>
      <c r="C149" s="78" t="s">
        <v>121</v>
      </c>
      <c r="D149" s="192" t="s">
        <v>97</v>
      </c>
      <c r="E149" s="173"/>
      <c r="F149" s="33" t="s">
        <v>9</v>
      </c>
      <c r="G149" s="77">
        <f t="shared" si="61"/>
        <v>20000</v>
      </c>
      <c r="H149" s="77">
        <f t="shared" si="61"/>
        <v>20000</v>
      </c>
      <c r="I149" s="77">
        <f t="shared" si="61"/>
        <v>20000</v>
      </c>
    </row>
    <row r="150" spans="1:9">
      <c r="A150" s="30">
        <v>140</v>
      </c>
      <c r="B150" s="34" t="s">
        <v>93</v>
      </c>
      <c r="C150" s="78" t="s">
        <v>121</v>
      </c>
      <c r="D150" s="192" t="s">
        <v>97</v>
      </c>
      <c r="E150" s="173"/>
      <c r="F150" s="33" t="s">
        <v>15</v>
      </c>
      <c r="G150" s="77">
        <v>20000</v>
      </c>
      <c r="H150" s="77">
        <v>20000</v>
      </c>
      <c r="I150" s="77">
        <v>20000</v>
      </c>
    </row>
    <row r="151" spans="1:9" ht="56.25">
      <c r="A151" s="30">
        <v>141</v>
      </c>
      <c r="B151" s="11" t="s">
        <v>73</v>
      </c>
      <c r="C151" s="31" t="s">
        <v>140</v>
      </c>
      <c r="D151" s="22"/>
      <c r="E151" s="43"/>
      <c r="F151" s="33"/>
      <c r="G151" s="77">
        <f>SUM(G152+G156)</f>
        <v>96060</v>
      </c>
      <c r="H151" s="77">
        <f>SUM(H152+H156)</f>
        <v>0</v>
      </c>
      <c r="I151" s="77">
        <f>SUM(I152+I156)</f>
        <v>0</v>
      </c>
    </row>
    <row r="152" spans="1:9" ht="78.75">
      <c r="A152" s="30">
        <v>142</v>
      </c>
      <c r="B152" s="11" t="s">
        <v>55</v>
      </c>
      <c r="C152" s="31" t="s">
        <v>140</v>
      </c>
      <c r="D152" s="192" t="s">
        <v>56</v>
      </c>
      <c r="E152" s="173"/>
      <c r="F152" s="33"/>
      <c r="G152" s="77">
        <f t="shared" ref="G152:I154" si="62">SUM(G153)</f>
        <v>81150</v>
      </c>
      <c r="H152" s="77">
        <f t="shared" si="62"/>
        <v>0</v>
      </c>
      <c r="I152" s="77">
        <f t="shared" si="62"/>
        <v>0</v>
      </c>
    </row>
    <row r="153" spans="1:9" ht="33.75">
      <c r="A153" s="30">
        <v>143</v>
      </c>
      <c r="B153" s="11" t="s">
        <v>57</v>
      </c>
      <c r="C153" s="31" t="s">
        <v>140</v>
      </c>
      <c r="D153" s="192" t="s">
        <v>58</v>
      </c>
      <c r="E153" s="173"/>
      <c r="F153" s="33"/>
      <c r="G153" s="77">
        <f t="shared" si="62"/>
        <v>81150</v>
      </c>
      <c r="H153" s="77">
        <f t="shared" si="62"/>
        <v>0</v>
      </c>
      <c r="I153" s="77">
        <f t="shared" si="62"/>
        <v>0</v>
      </c>
    </row>
    <row r="154" spans="1:9">
      <c r="A154" s="30">
        <v>144</v>
      </c>
      <c r="B154" s="11" t="s">
        <v>94</v>
      </c>
      <c r="C154" s="31" t="s">
        <v>140</v>
      </c>
      <c r="D154" s="192" t="s">
        <v>58</v>
      </c>
      <c r="E154" s="173"/>
      <c r="F154" s="33" t="s">
        <v>19</v>
      </c>
      <c r="G154" s="77">
        <f t="shared" si="62"/>
        <v>81150</v>
      </c>
      <c r="H154" s="77">
        <f t="shared" si="62"/>
        <v>0</v>
      </c>
      <c r="I154" s="77">
        <f t="shared" si="62"/>
        <v>0</v>
      </c>
    </row>
    <row r="155" spans="1:9" ht="22.5">
      <c r="A155" s="30">
        <v>145</v>
      </c>
      <c r="B155" s="11" t="s">
        <v>20</v>
      </c>
      <c r="C155" s="31" t="s">
        <v>140</v>
      </c>
      <c r="D155" s="192" t="s">
        <v>58</v>
      </c>
      <c r="E155" s="173"/>
      <c r="F155" s="33" t="s">
        <v>21</v>
      </c>
      <c r="G155" s="77">
        <v>81150</v>
      </c>
      <c r="H155" s="77">
        <v>0</v>
      </c>
      <c r="I155" s="77">
        <v>0</v>
      </c>
    </row>
    <row r="156" spans="1:9" ht="33.75">
      <c r="A156" s="30">
        <v>146</v>
      </c>
      <c r="B156" s="94" t="s">
        <v>147</v>
      </c>
      <c r="C156" s="31" t="s">
        <v>140</v>
      </c>
      <c r="D156" s="192" t="s">
        <v>62</v>
      </c>
      <c r="E156" s="173"/>
      <c r="F156" s="33"/>
      <c r="G156" s="77">
        <f t="shared" ref="G156:I158" si="63">SUM(G157)</f>
        <v>14910</v>
      </c>
      <c r="H156" s="77">
        <f t="shared" si="63"/>
        <v>0</v>
      </c>
      <c r="I156" s="77">
        <f t="shared" si="63"/>
        <v>0</v>
      </c>
    </row>
    <row r="157" spans="1:9" ht="33.75">
      <c r="A157" s="30">
        <v>147</v>
      </c>
      <c r="B157" s="11" t="s">
        <v>63</v>
      </c>
      <c r="C157" s="31" t="s">
        <v>140</v>
      </c>
      <c r="D157" s="192" t="s">
        <v>64</v>
      </c>
      <c r="E157" s="173"/>
      <c r="F157" s="33"/>
      <c r="G157" s="77">
        <f t="shared" si="63"/>
        <v>14910</v>
      </c>
      <c r="H157" s="77">
        <f t="shared" si="63"/>
        <v>0</v>
      </c>
      <c r="I157" s="77">
        <f t="shared" si="63"/>
        <v>0</v>
      </c>
    </row>
    <row r="158" spans="1:9">
      <c r="A158" s="30">
        <v>148</v>
      </c>
      <c r="B158" s="11" t="s">
        <v>94</v>
      </c>
      <c r="C158" s="31" t="s">
        <v>140</v>
      </c>
      <c r="D158" s="192" t="s">
        <v>64</v>
      </c>
      <c r="E158" s="173"/>
      <c r="F158" s="33" t="s">
        <v>19</v>
      </c>
      <c r="G158" s="77">
        <f t="shared" si="63"/>
        <v>14910</v>
      </c>
      <c r="H158" s="77">
        <f t="shared" si="63"/>
        <v>0</v>
      </c>
      <c r="I158" s="77">
        <f t="shared" si="63"/>
        <v>0</v>
      </c>
    </row>
    <row r="159" spans="1:9" ht="22.5">
      <c r="A159" s="30">
        <v>149</v>
      </c>
      <c r="B159" s="11" t="s">
        <v>20</v>
      </c>
      <c r="C159" s="31" t="s">
        <v>140</v>
      </c>
      <c r="D159" s="192" t="s">
        <v>64</v>
      </c>
      <c r="E159" s="173"/>
      <c r="F159" s="33" t="s">
        <v>21</v>
      </c>
      <c r="G159" s="171">
        <v>14910</v>
      </c>
      <c r="H159" s="77">
        <v>0</v>
      </c>
      <c r="I159" s="77">
        <v>0</v>
      </c>
    </row>
    <row r="160" spans="1:9" ht="67.5">
      <c r="A160" s="30">
        <v>150</v>
      </c>
      <c r="B160" s="67" t="s">
        <v>113</v>
      </c>
      <c r="C160" s="87" t="s">
        <v>138</v>
      </c>
      <c r="D160" s="192"/>
      <c r="E160" s="173"/>
      <c r="F160" s="33"/>
      <c r="G160" s="77">
        <f t="shared" ref="G160:I163" si="64">SUM(G161)</f>
        <v>4100</v>
      </c>
      <c r="H160" s="77">
        <f t="shared" si="64"/>
        <v>4100</v>
      </c>
      <c r="I160" s="77">
        <f t="shared" si="64"/>
        <v>4100</v>
      </c>
    </row>
    <row r="161" spans="1:9" ht="33.75">
      <c r="A161" s="30">
        <v>151</v>
      </c>
      <c r="B161" s="94" t="s">
        <v>147</v>
      </c>
      <c r="C161" s="87" t="s">
        <v>138</v>
      </c>
      <c r="D161" s="192" t="s">
        <v>62</v>
      </c>
      <c r="E161" s="173"/>
      <c r="F161" s="33"/>
      <c r="G161" s="77">
        <f t="shared" si="64"/>
        <v>4100</v>
      </c>
      <c r="H161" s="77">
        <f t="shared" si="64"/>
        <v>4100</v>
      </c>
      <c r="I161" s="77">
        <f t="shared" si="64"/>
        <v>4100</v>
      </c>
    </row>
    <row r="162" spans="1:9" ht="33.75">
      <c r="A162" s="30">
        <v>152</v>
      </c>
      <c r="B162" s="34" t="s">
        <v>63</v>
      </c>
      <c r="C162" s="87" t="s">
        <v>138</v>
      </c>
      <c r="D162" s="192" t="s">
        <v>64</v>
      </c>
      <c r="E162" s="173"/>
      <c r="F162" s="33"/>
      <c r="G162" s="77">
        <f t="shared" si="64"/>
        <v>4100</v>
      </c>
      <c r="H162" s="77">
        <f t="shared" si="64"/>
        <v>4100</v>
      </c>
      <c r="I162" s="77">
        <f t="shared" si="64"/>
        <v>4100</v>
      </c>
    </row>
    <row r="163" spans="1:9">
      <c r="A163" s="30">
        <v>153</v>
      </c>
      <c r="B163" s="11" t="s">
        <v>89</v>
      </c>
      <c r="C163" s="87" t="s">
        <v>138</v>
      </c>
      <c r="D163" s="192" t="s">
        <v>64</v>
      </c>
      <c r="E163" s="173"/>
      <c r="F163" s="33" t="s">
        <v>9</v>
      </c>
      <c r="G163" s="77">
        <f t="shared" si="64"/>
        <v>4100</v>
      </c>
      <c r="H163" s="77">
        <f t="shared" si="64"/>
        <v>4100</v>
      </c>
      <c r="I163" s="77">
        <f t="shared" si="64"/>
        <v>4100</v>
      </c>
    </row>
    <row r="164" spans="1:9" ht="67.5">
      <c r="A164" s="30">
        <v>154</v>
      </c>
      <c r="B164" s="34" t="s">
        <v>12</v>
      </c>
      <c r="C164" s="87" t="s">
        <v>138</v>
      </c>
      <c r="D164" s="192" t="s">
        <v>64</v>
      </c>
      <c r="E164" s="173"/>
      <c r="F164" s="33" t="s">
        <v>13</v>
      </c>
      <c r="G164" s="77">
        <v>4100</v>
      </c>
      <c r="H164" s="77">
        <v>4100</v>
      </c>
      <c r="I164" s="77">
        <v>4100</v>
      </c>
    </row>
    <row r="165" spans="1:9">
      <c r="A165" s="30">
        <v>155</v>
      </c>
      <c r="B165" s="18" t="s">
        <v>38</v>
      </c>
      <c r="C165" s="31"/>
      <c r="D165" s="192"/>
      <c r="E165" s="198"/>
      <c r="F165" s="31"/>
      <c r="G165" s="76">
        <v>0</v>
      </c>
      <c r="H165" s="76">
        <v>223602</v>
      </c>
      <c r="I165" s="76">
        <v>437699</v>
      </c>
    </row>
    <row r="166" spans="1:9">
      <c r="A166" s="30">
        <v>156</v>
      </c>
      <c r="B166" s="21" t="s">
        <v>83</v>
      </c>
      <c r="C166" s="31"/>
      <c r="D166" s="192"/>
      <c r="E166" s="198"/>
      <c r="F166" s="31"/>
      <c r="G166" s="170">
        <f>SUM(G11+G112+G130)</f>
        <v>17587487.990000002</v>
      </c>
      <c r="H166" s="76">
        <f>SUM(H11+H112+H130+H165)</f>
        <v>9191785</v>
      </c>
      <c r="I166" s="76">
        <f>SUM(I11+I112+I130+I165)</f>
        <v>9215785</v>
      </c>
    </row>
  </sheetData>
  <mergeCells count="96">
    <mergeCell ref="D166:E166"/>
    <mergeCell ref="D155:E155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D164:E164"/>
    <mergeCell ref="D165:E165"/>
    <mergeCell ref="D154:E154"/>
    <mergeCell ref="D141:E141"/>
    <mergeCell ref="D142:E142"/>
    <mergeCell ref="D143:E143"/>
    <mergeCell ref="D144:E144"/>
    <mergeCell ref="D145:E145"/>
    <mergeCell ref="D147:E147"/>
    <mergeCell ref="D148:E148"/>
    <mergeCell ref="D149:E149"/>
    <mergeCell ref="D150:E150"/>
    <mergeCell ref="D152:E152"/>
    <mergeCell ref="D153:E153"/>
    <mergeCell ref="D140:E140"/>
    <mergeCell ref="D126:E126"/>
    <mergeCell ref="D127:E127"/>
    <mergeCell ref="D128:E128"/>
    <mergeCell ref="D129:E129"/>
    <mergeCell ref="D133:E133"/>
    <mergeCell ref="D134:E134"/>
    <mergeCell ref="D135:E135"/>
    <mergeCell ref="D136:E136"/>
    <mergeCell ref="D137:E137"/>
    <mergeCell ref="D138:E138"/>
    <mergeCell ref="D139:E139"/>
    <mergeCell ref="D124:E124"/>
    <mergeCell ref="D125:E125"/>
    <mergeCell ref="D115:E115"/>
    <mergeCell ref="D116:E116"/>
    <mergeCell ref="D117:E117"/>
    <mergeCell ref="D118:E118"/>
    <mergeCell ref="D112:E112"/>
    <mergeCell ref="D113:E113"/>
    <mergeCell ref="D114:E114"/>
    <mergeCell ref="D101:E101"/>
    <mergeCell ref="D103:E103"/>
    <mergeCell ref="D104:E104"/>
    <mergeCell ref="D105:E105"/>
    <mergeCell ref="D106:E106"/>
    <mergeCell ref="D96:E96"/>
    <mergeCell ref="D97:E97"/>
    <mergeCell ref="D98:E98"/>
    <mergeCell ref="D99:E99"/>
    <mergeCell ref="D100:E100"/>
    <mergeCell ref="D78:E78"/>
    <mergeCell ref="D79:E79"/>
    <mergeCell ref="D80:E80"/>
    <mergeCell ref="D72:E72"/>
    <mergeCell ref="D73:E73"/>
    <mergeCell ref="D74:E74"/>
    <mergeCell ref="D75:E75"/>
    <mergeCell ref="D76:E76"/>
    <mergeCell ref="D77:E77"/>
    <mergeCell ref="D71:E71"/>
    <mergeCell ref="D46:E46"/>
    <mergeCell ref="D47:E47"/>
    <mergeCell ref="D48:E48"/>
    <mergeCell ref="D39:E39"/>
    <mergeCell ref="D40:E40"/>
    <mergeCell ref="D41:E41"/>
    <mergeCell ref="D42:E42"/>
    <mergeCell ref="D43:E43"/>
    <mergeCell ref="D49:E49"/>
    <mergeCell ref="D67:E67"/>
    <mergeCell ref="D68:E68"/>
    <mergeCell ref="D69:E69"/>
    <mergeCell ref="D70:E70"/>
    <mergeCell ref="D31:E31"/>
    <mergeCell ref="D32:E32"/>
    <mergeCell ref="D33:E33"/>
    <mergeCell ref="D16:E16"/>
    <mergeCell ref="D17:E17"/>
    <mergeCell ref="D18:E18"/>
    <mergeCell ref="D19:E19"/>
    <mergeCell ref="D20:E20"/>
    <mergeCell ref="D23:E23"/>
    <mergeCell ref="D15:E15"/>
    <mergeCell ref="D24:E24"/>
    <mergeCell ref="D29:E29"/>
    <mergeCell ref="D30:E30"/>
    <mergeCell ref="D9:E9"/>
    <mergeCell ref="D11:E11"/>
    <mergeCell ref="D12:E12"/>
    <mergeCell ref="D13:E13"/>
    <mergeCell ref="D14:E1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 5</vt:lpstr>
      <vt:lpstr>прил 6</vt:lpstr>
      <vt:lpstr>прил 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2017-03-03T06:50:08Z</dcterms:modified>
</cp:coreProperties>
</file>