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рил 5" sheetId="1" r:id="rId1"/>
    <sheet name="прил 6" sheetId="2" r:id="rId2"/>
    <sheet name="прил 7" sheetId="4" r:id="rId3"/>
  </sheets>
  <calcPr calcId="125725"/>
</workbook>
</file>

<file path=xl/calcChain.xml><?xml version="1.0" encoding="utf-8"?>
<calcChain xmlns="http://schemas.openxmlformats.org/spreadsheetml/2006/main">
  <c r="H137" i="4"/>
  <c r="I137"/>
  <c r="G137"/>
  <c r="H143"/>
  <c r="I143"/>
  <c r="G143"/>
  <c r="H144"/>
  <c r="I144"/>
  <c r="G144"/>
  <c r="H145"/>
  <c r="I145"/>
  <c r="G145"/>
  <c r="H146"/>
  <c r="I146"/>
  <c r="G146"/>
  <c r="H148"/>
  <c r="I148"/>
  <c r="G148"/>
  <c r="H149"/>
  <c r="I149"/>
  <c r="G149"/>
  <c r="H150"/>
  <c r="I150"/>
  <c r="G150"/>
  <c r="H151"/>
  <c r="I151"/>
  <c r="G151"/>
  <c r="H12"/>
  <c r="I12"/>
  <c r="H53"/>
  <c r="I53"/>
  <c r="G53"/>
  <c r="H54"/>
  <c r="I54"/>
  <c r="G54"/>
  <c r="H55"/>
  <c r="I55"/>
  <c r="G55"/>
  <c r="H56"/>
  <c r="I56"/>
  <c r="G56"/>
  <c r="H51"/>
  <c r="H50" s="1"/>
  <c r="H49" s="1"/>
  <c r="H48" s="1"/>
  <c r="I51"/>
  <c r="I50" s="1"/>
  <c r="I49" s="1"/>
  <c r="I48" s="1"/>
  <c r="G51"/>
  <c r="G50" s="1"/>
  <c r="G49" s="1"/>
  <c r="G48" s="1"/>
  <c r="H46"/>
  <c r="H45" s="1"/>
  <c r="H44" s="1"/>
  <c r="H43" s="1"/>
  <c r="I46"/>
  <c r="I45" s="1"/>
  <c r="I44" s="1"/>
  <c r="I43" s="1"/>
  <c r="G46"/>
  <c r="G45" s="1"/>
  <c r="G44" s="1"/>
  <c r="G43" s="1"/>
  <c r="H31"/>
  <c r="I31"/>
  <c r="G31"/>
  <c r="H21"/>
  <c r="H20" s="1"/>
  <c r="H19" s="1"/>
  <c r="I21"/>
  <c r="I20" s="1"/>
  <c r="I19" s="1"/>
  <c r="G21"/>
  <c r="G20" s="1"/>
  <c r="G19" s="1"/>
  <c r="H87"/>
  <c r="H86" s="1"/>
  <c r="H85" s="1"/>
  <c r="H84" s="1"/>
  <c r="I87"/>
  <c r="I86" s="1"/>
  <c r="I85" s="1"/>
  <c r="I84" s="1"/>
  <c r="G87"/>
  <c r="G86" s="1"/>
  <c r="G85" s="1"/>
  <c r="G84" s="1"/>
  <c r="I127" i="2"/>
  <c r="J127"/>
  <c r="H127"/>
  <c r="I146"/>
  <c r="J146"/>
  <c r="H146"/>
  <c r="I150"/>
  <c r="J150"/>
  <c r="H150"/>
  <c r="I151"/>
  <c r="J151"/>
  <c r="H151"/>
  <c r="I153"/>
  <c r="J153"/>
  <c r="H153"/>
  <c r="I154"/>
  <c r="J154"/>
  <c r="H154"/>
  <c r="H131"/>
  <c r="I134"/>
  <c r="J134"/>
  <c r="H134"/>
  <c r="I135"/>
  <c r="J135"/>
  <c r="H135"/>
  <c r="I137"/>
  <c r="J137"/>
  <c r="H137"/>
  <c r="I138"/>
  <c r="J138"/>
  <c r="H138"/>
  <c r="I140"/>
  <c r="I141"/>
  <c r="J141"/>
  <c r="J140" s="1"/>
  <c r="H141"/>
  <c r="H140" s="1"/>
  <c r="I44"/>
  <c r="J44"/>
  <c r="H44"/>
  <c r="J115"/>
  <c r="I116"/>
  <c r="I115" s="1"/>
  <c r="J116"/>
  <c r="H116"/>
  <c r="H115" s="1"/>
  <c r="H156" i="4"/>
  <c r="H155" s="1"/>
  <c r="H154" s="1"/>
  <c r="H153" s="1"/>
  <c r="I156"/>
  <c r="I155" s="1"/>
  <c r="I154" s="1"/>
  <c r="I153" s="1"/>
  <c r="G156"/>
  <c r="G155" s="1"/>
  <c r="G154" s="1"/>
  <c r="G153" s="1"/>
  <c r="H77"/>
  <c r="H76" s="1"/>
  <c r="H75" s="1"/>
  <c r="H74" s="1"/>
  <c r="I77"/>
  <c r="I76" s="1"/>
  <c r="I75" s="1"/>
  <c r="I74" s="1"/>
  <c r="G77"/>
  <c r="G76" s="1"/>
  <c r="G75" s="1"/>
  <c r="G74" s="1"/>
  <c r="I156" i="2"/>
  <c r="I157"/>
  <c r="J157"/>
  <c r="J156" s="1"/>
  <c r="H157"/>
  <c r="H156" s="1"/>
  <c r="I110"/>
  <c r="I109" s="1"/>
  <c r="J110"/>
  <c r="J109" s="1"/>
  <c r="H110"/>
  <c r="H109" s="1"/>
  <c r="H134" i="4"/>
  <c r="H133" s="1"/>
  <c r="H132" s="1"/>
  <c r="H131" s="1"/>
  <c r="I134"/>
  <c r="I133" s="1"/>
  <c r="I132" s="1"/>
  <c r="I131" s="1"/>
  <c r="G134"/>
  <c r="G133" s="1"/>
  <c r="G132" s="1"/>
  <c r="G131" s="1"/>
  <c r="H113"/>
  <c r="H112" s="1"/>
  <c r="H111" s="1"/>
  <c r="H110" s="1"/>
  <c r="I113"/>
  <c r="I112" s="1"/>
  <c r="I111" s="1"/>
  <c r="I110" s="1"/>
  <c r="G113"/>
  <c r="G112" s="1"/>
  <c r="G111" s="1"/>
  <c r="G110" s="1"/>
  <c r="H118"/>
  <c r="H117" s="1"/>
  <c r="H116" s="1"/>
  <c r="H115" s="1"/>
  <c r="I118"/>
  <c r="I117" s="1"/>
  <c r="I116" s="1"/>
  <c r="I115" s="1"/>
  <c r="G118"/>
  <c r="G117" s="1"/>
  <c r="G116" s="1"/>
  <c r="G115" s="1"/>
  <c r="H72"/>
  <c r="H71" s="1"/>
  <c r="H70" s="1"/>
  <c r="H69" s="1"/>
  <c r="I72"/>
  <c r="I71" s="1"/>
  <c r="I70" s="1"/>
  <c r="I69" s="1"/>
  <c r="G72"/>
  <c r="G71" s="1"/>
  <c r="G70" s="1"/>
  <c r="G69" s="1"/>
  <c r="H82"/>
  <c r="H81" s="1"/>
  <c r="H80" s="1"/>
  <c r="H79" s="1"/>
  <c r="I82"/>
  <c r="I81" s="1"/>
  <c r="I80" s="1"/>
  <c r="G82"/>
  <c r="G81" s="1"/>
  <c r="G80" s="1"/>
  <c r="G79" s="1"/>
  <c r="I94" i="2"/>
  <c r="I93" s="1"/>
  <c r="J94"/>
  <c r="J93" s="1"/>
  <c r="H94"/>
  <c r="H93" s="1"/>
  <c r="I97"/>
  <c r="I96" s="1"/>
  <c r="J97"/>
  <c r="J96" s="1"/>
  <c r="H97"/>
  <c r="H96" s="1"/>
  <c r="I107"/>
  <c r="I106" s="1"/>
  <c r="J107"/>
  <c r="J106" s="1"/>
  <c r="H107"/>
  <c r="H106" s="1"/>
  <c r="I113"/>
  <c r="I112" s="1"/>
  <c r="J113"/>
  <c r="J112" s="1"/>
  <c r="H113"/>
  <c r="H112" s="1"/>
  <c r="I65"/>
  <c r="I64" s="1"/>
  <c r="J65"/>
  <c r="J64" s="1"/>
  <c r="H65"/>
  <c r="H64" s="1"/>
  <c r="H41" i="4"/>
  <c r="H40" s="1"/>
  <c r="H39" s="1"/>
  <c r="H38" s="1"/>
  <c r="I41"/>
  <c r="I40" s="1"/>
  <c r="I39" s="1"/>
  <c r="I38" s="1"/>
  <c r="G41"/>
  <c r="G40" s="1"/>
  <c r="G39" s="1"/>
  <c r="G38" s="1"/>
  <c r="H108"/>
  <c r="H107" s="1"/>
  <c r="H106" s="1"/>
  <c r="H105" s="1"/>
  <c r="I108"/>
  <c r="I107" s="1"/>
  <c r="I106" s="1"/>
  <c r="I105" s="1"/>
  <c r="G108"/>
  <c r="G107" s="1"/>
  <c r="G106" s="1"/>
  <c r="G105" s="1"/>
  <c r="I91" i="2"/>
  <c r="I90" s="1"/>
  <c r="J91"/>
  <c r="J90" s="1"/>
  <c r="H91"/>
  <c r="H90" s="1"/>
  <c r="F18" i="1"/>
  <c r="G18"/>
  <c r="E18"/>
  <c r="I123" i="2"/>
  <c r="I122" s="1"/>
  <c r="I121" s="1"/>
  <c r="I120" s="1"/>
  <c r="I119" s="1"/>
  <c r="J123"/>
  <c r="J122" s="1"/>
  <c r="J121" s="1"/>
  <c r="J120" s="1"/>
  <c r="J119" s="1"/>
  <c r="H123"/>
  <c r="H122" s="1"/>
  <c r="H121" s="1"/>
  <c r="H120" s="1"/>
  <c r="H119" s="1"/>
  <c r="F23" i="1"/>
  <c r="G23"/>
  <c r="E23"/>
  <c r="I75" i="2"/>
  <c r="J75"/>
  <c r="H75"/>
  <c r="F11" i="1"/>
  <c r="G11"/>
  <c r="E11"/>
  <c r="F21"/>
  <c r="G21"/>
  <c r="E21"/>
  <c r="E16"/>
  <c r="F16"/>
  <c r="G16"/>
  <c r="I132" i="2"/>
  <c r="J132"/>
  <c r="I43" l="1"/>
  <c r="H89"/>
  <c r="H88" s="1"/>
  <c r="H87" s="1"/>
  <c r="I89"/>
  <c r="I88" s="1"/>
  <c r="I87" s="1"/>
  <c r="J89"/>
  <c r="J88" s="1"/>
  <c r="J87" s="1"/>
  <c r="H29" i="4"/>
  <c r="I29"/>
  <c r="G29"/>
  <c r="G28" s="1"/>
  <c r="I48" i="2"/>
  <c r="J48"/>
  <c r="H48"/>
  <c r="H25" i="4"/>
  <c r="H24" s="1"/>
  <c r="I25"/>
  <c r="I24" s="1"/>
  <c r="G25"/>
  <c r="G24" s="1"/>
  <c r="I46" i="2"/>
  <c r="J46"/>
  <c r="H46"/>
  <c r="H43" s="1"/>
  <c r="I54"/>
  <c r="I53" s="1"/>
  <c r="J54"/>
  <c r="J53" s="1"/>
  <c r="H54"/>
  <c r="H53" s="1"/>
  <c r="I51"/>
  <c r="I50" s="1"/>
  <c r="J51"/>
  <c r="J50" s="1"/>
  <c r="H51"/>
  <c r="H50" s="1"/>
  <c r="I161"/>
  <c r="I160" s="1"/>
  <c r="I159" s="1"/>
  <c r="J161"/>
  <c r="J160" s="1"/>
  <c r="J159" s="1"/>
  <c r="H161"/>
  <c r="H160" s="1"/>
  <c r="H159" s="1"/>
  <c r="I22"/>
  <c r="I21" s="1"/>
  <c r="J22"/>
  <c r="J21" s="1"/>
  <c r="H22"/>
  <c r="H21" s="1"/>
  <c r="I197" i="4"/>
  <c r="I196" s="1"/>
  <c r="I195" s="1"/>
  <c r="I194" s="1"/>
  <c r="H197"/>
  <c r="H196" s="1"/>
  <c r="H195" s="1"/>
  <c r="H194" s="1"/>
  <c r="G197"/>
  <c r="G196" s="1"/>
  <c r="G195" s="1"/>
  <c r="G194" s="1"/>
  <c r="I192"/>
  <c r="I191" s="1"/>
  <c r="I190" s="1"/>
  <c r="H192"/>
  <c r="H191" s="1"/>
  <c r="H190" s="1"/>
  <c r="G192"/>
  <c r="G191" s="1"/>
  <c r="G190" s="1"/>
  <c r="I188"/>
  <c r="I187" s="1"/>
  <c r="I186" s="1"/>
  <c r="H188"/>
  <c r="H187" s="1"/>
  <c r="H186" s="1"/>
  <c r="G188"/>
  <c r="G187" s="1"/>
  <c r="G186" s="1"/>
  <c r="I183"/>
  <c r="I182" s="1"/>
  <c r="I181" s="1"/>
  <c r="I180" s="1"/>
  <c r="H183"/>
  <c r="H182" s="1"/>
  <c r="H181" s="1"/>
  <c r="H180" s="1"/>
  <c r="G183"/>
  <c r="G182" s="1"/>
  <c r="G181" s="1"/>
  <c r="G180" s="1"/>
  <c r="I178"/>
  <c r="I177" s="1"/>
  <c r="I176" s="1"/>
  <c r="H178"/>
  <c r="H177" s="1"/>
  <c r="H176" s="1"/>
  <c r="G178"/>
  <c r="G177" s="1"/>
  <c r="G176" s="1"/>
  <c r="I174"/>
  <c r="I173" s="1"/>
  <c r="I172" s="1"/>
  <c r="H174"/>
  <c r="H173" s="1"/>
  <c r="H172" s="1"/>
  <c r="G174"/>
  <c r="G173" s="1"/>
  <c r="G172" s="1"/>
  <c r="I169"/>
  <c r="I168" s="1"/>
  <c r="I167" s="1"/>
  <c r="I166" s="1"/>
  <c r="H169"/>
  <c r="H168" s="1"/>
  <c r="H167" s="1"/>
  <c r="H166" s="1"/>
  <c r="G169"/>
  <c r="G168" s="1"/>
  <c r="G167" s="1"/>
  <c r="G166" s="1"/>
  <c r="I162"/>
  <c r="I161" s="1"/>
  <c r="I160" s="1"/>
  <c r="I159" s="1"/>
  <c r="I158" s="1"/>
  <c r="H162"/>
  <c r="H161" s="1"/>
  <c r="H160" s="1"/>
  <c r="H159" s="1"/>
  <c r="H158" s="1"/>
  <c r="G162"/>
  <c r="G161" s="1"/>
  <c r="G160" s="1"/>
  <c r="G159" s="1"/>
  <c r="G158" s="1"/>
  <c r="I141"/>
  <c r="I140" s="1"/>
  <c r="I139" s="1"/>
  <c r="I138" s="1"/>
  <c r="H141"/>
  <c r="H140" s="1"/>
  <c r="H139" s="1"/>
  <c r="H138" s="1"/>
  <c r="G141"/>
  <c r="G140" s="1"/>
  <c r="G139" s="1"/>
  <c r="G138" s="1"/>
  <c r="I129"/>
  <c r="I128" s="1"/>
  <c r="I127" s="1"/>
  <c r="I126" s="1"/>
  <c r="H129"/>
  <c r="H128" s="1"/>
  <c r="H127" s="1"/>
  <c r="H126" s="1"/>
  <c r="G129"/>
  <c r="G128" s="1"/>
  <c r="G127" s="1"/>
  <c r="G126" s="1"/>
  <c r="I124"/>
  <c r="I123" s="1"/>
  <c r="I122" s="1"/>
  <c r="I121" s="1"/>
  <c r="H124"/>
  <c r="H123" s="1"/>
  <c r="H122" s="1"/>
  <c r="H121" s="1"/>
  <c r="G124"/>
  <c r="G123" s="1"/>
  <c r="G122" s="1"/>
  <c r="G121" s="1"/>
  <c r="I103"/>
  <c r="I102" s="1"/>
  <c r="I101" s="1"/>
  <c r="I100" s="1"/>
  <c r="H103"/>
  <c r="H102" s="1"/>
  <c r="H101" s="1"/>
  <c r="H100" s="1"/>
  <c r="G103"/>
  <c r="G102" s="1"/>
  <c r="G101" s="1"/>
  <c r="G100" s="1"/>
  <c r="I98"/>
  <c r="I97" s="1"/>
  <c r="I96" s="1"/>
  <c r="I95" s="1"/>
  <c r="H98"/>
  <c r="H97" s="1"/>
  <c r="H96" s="1"/>
  <c r="H95" s="1"/>
  <c r="G98"/>
  <c r="G97" s="1"/>
  <c r="G96" s="1"/>
  <c r="G95" s="1"/>
  <c r="I93"/>
  <c r="I92" s="1"/>
  <c r="I91" s="1"/>
  <c r="I90" s="1"/>
  <c r="H93"/>
  <c r="H92" s="1"/>
  <c r="H91" s="1"/>
  <c r="H90" s="1"/>
  <c r="G93"/>
  <c r="G92" s="1"/>
  <c r="G91" s="1"/>
  <c r="G90" s="1"/>
  <c r="I67"/>
  <c r="I66" s="1"/>
  <c r="I65" s="1"/>
  <c r="I64" s="1"/>
  <c r="I63" s="1"/>
  <c r="H67"/>
  <c r="H66" s="1"/>
  <c r="H65" s="1"/>
  <c r="H64" s="1"/>
  <c r="H63" s="1"/>
  <c r="G67"/>
  <c r="G66" s="1"/>
  <c r="G65" s="1"/>
  <c r="G64" s="1"/>
  <c r="G63" s="1"/>
  <c r="I61"/>
  <c r="I60" s="1"/>
  <c r="I59" s="1"/>
  <c r="I58" s="1"/>
  <c r="H61"/>
  <c r="H60" s="1"/>
  <c r="H59" s="1"/>
  <c r="H58" s="1"/>
  <c r="G61"/>
  <c r="G60" s="1"/>
  <c r="G59" s="1"/>
  <c r="G58" s="1"/>
  <c r="I36"/>
  <c r="I35" s="1"/>
  <c r="I34" s="1"/>
  <c r="I33" s="1"/>
  <c r="H36"/>
  <c r="H35" s="1"/>
  <c r="H34" s="1"/>
  <c r="H33" s="1"/>
  <c r="G36"/>
  <c r="G35" s="1"/>
  <c r="G34" s="1"/>
  <c r="G33" s="1"/>
  <c r="I16"/>
  <c r="I15" s="1"/>
  <c r="I14" s="1"/>
  <c r="I13" s="1"/>
  <c r="H16"/>
  <c r="H15" s="1"/>
  <c r="H14" s="1"/>
  <c r="H13" s="1"/>
  <c r="G16"/>
  <c r="G15" s="1"/>
  <c r="G14" s="1"/>
  <c r="G13" s="1"/>
  <c r="J148" i="2"/>
  <c r="J147" s="1"/>
  <c r="I148"/>
  <c r="I147" s="1"/>
  <c r="H148"/>
  <c r="H147" s="1"/>
  <c r="H132"/>
  <c r="J131"/>
  <c r="I131"/>
  <c r="J129"/>
  <c r="J128" s="1"/>
  <c r="I129"/>
  <c r="I128" s="1"/>
  <c r="H129"/>
  <c r="H128" s="1"/>
  <c r="J104"/>
  <c r="J103" s="1"/>
  <c r="J102" s="1"/>
  <c r="I104"/>
  <c r="I103" s="1"/>
  <c r="I102" s="1"/>
  <c r="H104"/>
  <c r="H103" s="1"/>
  <c r="H102" s="1"/>
  <c r="J85"/>
  <c r="J84" s="1"/>
  <c r="I85"/>
  <c r="I84" s="1"/>
  <c r="H85"/>
  <c r="H84" s="1"/>
  <c r="J82"/>
  <c r="J81" s="1"/>
  <c r="I82"/>
  <c r="I81" s="1"/>
  <c r="H82"/>
  <c r="H81" s="1"/>
  <c r="J73"/>
  <c r="J71" s="1"/>
  <c r="J70" s="1"/>
  <c r="J69" s="1"/>
  <c r="J68" s="1"/>
  <c r="J67" s="1"/>
  <c r="I73"/>
  <c r="I71" s="1"/>
  <c r="I70" s="1"/>
  <c r="I69" s="1"/>
  <c r="I68" s="1"/>
  <c r="I67" s="1"/>
  <c r="H73"/>
  <c r="H71" s="1"/>
  <c r="J62"/>
  <c r="J61" s="1"/>
  <c r="J60" s="1"/>
  <c r="I62"/>
  <c r="I61" s="1"/>
  <c r="I60" s="1"/>
  <c r="H62"/>
  <c r="H61" s="1"/>
  <c r="H60" s="1"/>
  <c r="J58"/>
  <c r="J57" s="1"/>
  <c r="J56" s="1"/>
  <c r="I58"/>
  <c r="I57" s="1"/>
  <c r="I56" s="1"/>
  <c r="H58"/>
  <c r="H57" s="1"/>
  <c r="H56" s="1"/>
  <c r="J38"/>
  <c r="J37" s="1"/>
  <c r="J36" s="1"/>
  <c r="J35" s="1"/>
  <c r="J34" s="1"/>
  <c r="I38"/>
  <c r="I37" s="1"/>
  <c r="I36" s="1"/>
  <c r="I35" s="1"/>
  <c r="I34" s="1"/>
  <c r="H38"/>
  <c r="H37" s="1"/>
  <c r="H36" s="1"/>
  <c r="H35" s="1"/>
  <c r="H34" s="1"/>
  <c r="J32"/>
  <c r="J31" s="1"/>
  <c r="I32"/>
  <c r="I31" s="1"/>
  <c r="H32"/>
  <c r="H31" s="1"/>
  <c r="J29"/>
  <c r="I29"/>
  <c r="H29"/>
  <c r="J27"/>
  <c r="I27"/>
  <c r="H27"/>
  <c r="J16"/>
  <c r="J15" s="1"/>
  <c r="J14" s="1"/>
  <c r="J13" s="1"/>
  <c r="J12" s="1"/>
  <c r="I16"/>
  <c r="I15" s="1"/>
  <c r="I14" s="1"/>
  <c r="I13" s="1"/>
  <c r="I12" s="1"/>
  <c r="H16"/>
  <c r="H15" s="1"/>
  <c r="H14" s="1"/>
  <c r="H13" s="1"/>
  <c r="H12" s="1"/>
  <c r="G26" i="1"/>
  <c r="G29" s="1"/>
  <c r="F26"/>
  <c r="F29" s="1"/>
  <c r="E26"/>
  <c r="E29" s="1"/>
  <c r="H28" i="4" l="1"/>
  <c r="H27" s="1"/>
  <c r="G120"/>
  <c r="I28"/>
  <c r="I27" s="1"/>
  <c r="I120"/>
  <c r="H120"/>
  <c r="J43" i="2"/>
  <c r="J101"/>
  <c r="J100" s="1"/>
  <c r="J99" s="1"/>
  <c r="I101"/>
  <c r="I100" s="1"/>
  <c r="I99" s="1"/>
  <c r="G89" i="4"/>
  <c r="H136"/>
  <c r="J26" i="2"/>
  <c r="I89" i="4"/>
  <c r="I126" i="2"/>
  <c r="I125" s="1"/>
  <c r="I118" s="1"/>
  <c r="H89" i="4"/>
  <c r="G136"/>
  <c r="I136"/>
  <c r="G185"/>
  <c r="H70" i="2"/>
  <c r="H69" s="1"/>
  <c r="H68" s="1"/>
  <c r="H67" s="1"/>
  <c r="H171" i="4"/>
  <c r="I171"/>
  <c r="G171"/>
  <c r="J42" i="2"/>
  <c r="J41" s="1"/>
  <c r="J40" s="1"/>
  <c r="H126"/>
  <c r="H125" s="1"/>
  <c r="H118" s="1"/>
  <c r="J126"/>
  <c r="J125" s="1"/>
  <c r="J118" s="1"/>
  <c r="J20"/>
  <c r="J19" s="1"/>
  <c r="H80"/>
  <c r="H79" s="1"/>
  <c r="H78" s="1"/>
  <c r="H77" s="1"/>
  <c r="J80"/>
  <c r="J79" s="1"/>
  <c r="J78" s="1"/>
  <c r="J77" s="1"/>
  <c r="I20"/>
  <c r="I19" s="1"/>
  <c r="H20"/>
  <c r="H19" s="1"/>
  <c r="I26"/>
  <c r="I25" s="1"/>
  <c r="I24" s="1"/>
  <c r="H26"/>
  <c r="H25" s="1"/>
  <c r="H24" s="1"/>
  <c r="I80"/>
  <c r="I79" s="1"/>
  <c r="I78" s="1"/>
  <c r="I77" s="1"/>
  <c r="J25"/>
  <c r="J24" s="1"/>
  <c r="I42"/>
  <c r="I41" s="1"/>
  <c r="I40" s="1"/>
  <c r="I23" i="4"/>
  <c r="H23"/>
  <c r="G27"/>
  <c r="I145" i="2"/>
  <c r="I144" s="1"/>
  <c r="I143" s="1"/>
  <c r="J145"/>
  <c r="J144" s="1"/>
  <c r="J143" s="1"/>
  <c r="G23" i="4"/>
  <c r="H101" i="2"/>
  <c r="H100" s="1"/>
  <c r="H99" s="1"/>
  <c r="H42"/>
  <c r="H41" s="1"/>
  <c r="H40" s="1"/>
  <c r="H185" i="4"/>
  <c r="I185"/>
  <c r="H145" i="2"/>
  <c r="H144" s="1"/>
  <c r="H143" s="1"/>
  <c r="H18" i="4" l="1"/>
  <c r="I18"/>
  <c r="G18"/>
  <c r="G12" s="1"/>
  <c r="H165"/>
  <c r="H164" s="1"/>
  <c r="I165"/>
  <c r="I164" s="1"/>
  <c r="G165"/>
  <c r="G164" s="1"/>
  <c r="H18" i="2"/>
  <c r="H11" s="1"/>
  <c r="H10" s="1"/>
  <c r="H164" s="1"/>
  <c r="I18"/>
  <c r="I11" s="1"/>
  <c r="I10" s="1"/>
  <c r="I164" s="1"/>
  <c r="J18"/>
  <c r="J11" s="1"/>
  <c r="J10" s="1"/>
  <c r="J164" s="1"/>
  <c r="H11" i="4" l="1"/>
  <c r="H200" s="1"/>
  <c r="I11"/>
  <c r="I200" s="1"/>
  <c r="G11"/>
  <c r="G200" s="1"/>
</calcChain>
</file>

<file path=xl/sharedStrings.xml><?xml version="1.0" encoding="utf-8"?>
<sst xmlns="http://schemas.openxmlformats.org/spreadsheetml/2006/main" count="1333" uniqueCount="201">
  <si>
    <t>Приложение 5 к решению</t>
  </si>
  <si>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</si>
  <si>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</si>
  <si>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</si>
  <si>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</si>
  <si>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</si>
  <si>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</si>
  <si>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</si>
  <si>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</si>
  <si>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</si>
  <si>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</si>
  <si>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</si>
  <si>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</si>
  <si>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</si>
  <si>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</si>
  <si>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</si>
  <si>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</si>
  <si>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</si>
  <si>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</si>
  <si>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</si>
  <si>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</si>
  <si>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</si>
  <si>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</si>
  <si>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</si>
  <si>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</si>
  <si>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</si>
  <si>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</si>
  <si>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</si>
  <si>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</si>
  <si>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</si>
  <si>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</si>
  <si>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</si>
  <si>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</si>
  <si>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</si>
  <si>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</si>
  <si>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</si>
  <si>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</si>
  <si>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</si>
  <si>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Условно утвержденные расходы</t>
  </si>
  <si>
    <t>Итого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</si>
  <si>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</si>
  <si>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</si>
  <si>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</si>
  <si>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</si>
  <si>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</si>
  <si>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</si>
  <si>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</si>
  <si>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</si>
  <si>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</si>
  <si>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</si>
  <si>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</si>
  <si>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</si>
  <si>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</si>
  <si>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</si>
  <si>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</si>
  <si>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</si>
  <si>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</si>
  <si>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</si>
  <si>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</si>
  <si>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</si>
  <si>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</si>
  <si>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</si>
  <si>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</si>
  <si>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</si>
  <si>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</si>
  <si>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</si>
  <si>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</si>
  <si>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</si>
  <si>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</si>
  <si>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</si>
  <si>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</si>
  <si>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</si>
  <si>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</si>
  <si>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</si>
  <si>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</si>
  <si>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</si>
  <si>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</si>
  <si>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</si>
  <si>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</si>
  <si>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</si>
  <si>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</si>
  <si>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</si>
  <si>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</si>
  <si>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</si>
  <si>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</si>
  <si>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</si>
  <si>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</si>
  <si>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</si>
  <si>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</si>
  <si>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</si>
  <si>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</si>
  <si>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</si>
  <si>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</si>
  <si>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</si>
  <si>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</si>
  <si>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</si>
  <si>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</si>
  <si>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</si>
  <si>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</si>
  <si>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>Сумма на 2017 год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</si>
  <si>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</si>
  <si>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</si>
  <si>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</si>
  <si>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</si>
  <si>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</si>
  <si>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</si>
  <si>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</si>
  <si>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</si>
  <si>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</si>
  <si>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</si>
  <si>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</si>
  <si>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</si>
  <si>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Сумма на 2018 год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</si>
  <si>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</si>
  <si>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</si>
  <si>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</si>
  <si>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</si>
  <si>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</si>
  <si>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</si>
  <si>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</si>
  <si>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</si>
  <si>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</si>
  <si>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</si>
  <si>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</si>
  <si>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</si>
  <si>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</si>
  <si>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</si>
  <si>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</si>
  <si>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</si>
  <si>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</si>
  <si>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</si>
  <si>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</si>
  <si>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</si>
  <si>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</si>
  <si>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</si>
  <si>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</si>
  <si>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</si>
  <si>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</si>
  <si>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</si>
  <si>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</si>
  <si>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9330051180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</si>
  <si>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</si>
  <si>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</si>
  <si>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</si>
  <si>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</si>
  <si>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</si>
  <si>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</si>
  <si>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</si>
  <si>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</si>
  <si>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</si>
  <si>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</si>
  <si>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Обеспечение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</si>
  <si>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бюджетов Российской Федерации на 2017 год и плановый период 2018-2019 годов</t>
  </si>
  <si>
    <t>Сумма на 2019 год</t>
  </si>
  <si>
    <t>0501</t>
  </si>
  <si>
    <t>Жилищное хозяйство</t>
  </si>
  <si>
    <t>Ведомственная структура расходов местного бюджета на 2017 год и плановый период 2018-2019 годов</t>
  </si>
  <si>
    <t>540</t>
  </si>
  <si>
    <t>0110008550</t>
  </si>
  <si>
    <t>Жилищно-коммунальное хозяйство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</si>
  <si>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классификации расходов местного бюджета на 2017 год и плановый период 2018-2019 годов</t>
  </si>
  <si>
    <t>0310</t>
  </si>
  <si>
    <t>Обеспечение пожарной безопасности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</si>
  <si>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</si>
  <si>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</si>
  <si>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</si>
  <si>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0140008530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</si>
  <si>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</si>
  <si>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0120075080</t>
  </si>
  <si>
    <t>01200А8340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</si>
  <si>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</si>
  <si>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Софинансированик к субсидии бюджетам муниципальных образований на содержание автомобильных дорог общего пользования местного значения за счет средств местного бюджета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</si>
  <si>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0130074120</t>
  </si>
  <si>
    <t xml:space="preserve">01300S8560 </t>
  </si>
  <si>
    <t>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</si>
  <si>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Софинансирорвание к 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</si>
  <si>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01300S8560</t>
  </si>
  <si>
    <t>0120075090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</si>
  <si>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</si>
  <si>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0210074490</t>
  </si>
  <si>
    <t>Субсидии бюджетам поселений на государственную поддержку комплексного развития муниципальных учреждений культуры и образовательных оранизаций в области культуры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</si>
  <si>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Софинансирование к 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</si>
  <si>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№ 15-50р</t>
  </si>
  <si>
    <t>от 02.05.2017г.</t>
  </si>
  <si>
    <t>01200А8510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</si>
  <si>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местного бюджета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</si>
  <si>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110</t>
  </si>
  <si>
    <t>Расходы на выплату персоналу казенных учреждений</t>
  </si>
  <si>
    <t>01100S8620</t>
  </si>
  <si>
    <t>Программа поддержки местных инициатив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</si>
  <si>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0110008600</t>
  </si>
  <si>
    <t>0110008610</t>
  </si>
  <si>
    <t>Программа поддержки местных инициатив за счет средств физических лиц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</si>
  <si>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Программа поддержки местных инициатив за счет средств юридических лиц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</si>
  <si>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02100R5580</t>
  </si>
  <si>
    <t>02100S8590</t>
  </si>
  <si>
    <t>от 02.05.2017</t>
  </si>
  <si>
    <t xml:space="preserve">№15-50р 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</si>
  <si>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</si>
  <si>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бюджетам поселений на обспечение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</si>
  <si>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Софинансирование к субсидии бюджетам поселений на обспечение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</si>
</sst>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0070C0"/>
      <name val="Arial Cyr"/>
      <charset val="204"/>
    </font>
    <font>
      <sz val="9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justify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2" fillId="0" borderId="4" xfId="0" applyFont="1" applyBorder="1" applyAlignment="1">
      <alignment vertical="distributed"/>
    </xf>
    <xf numFmtId="0" fontId="0" fillId="0" borderId="3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NumberFormat="1" applyFont="1" applyBorder="1" applyAlignment="1">
      <alignment vertical="distributed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vertical="distributed"/>
    </xf>
    <xf numFmtId="164" fontId="9" fillId="0" borderId="4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 applyAlignment="1">
      <alignment horizontal="justify"/>
    </xf>
    <xf numFmtId="2" fontId="9" fillId="0" borderId="1" xfId="0" applyNumberFormat="1" applyFont="1" applyBorder="1" applyAlignment="1">
      <alignment horizontal="justify"/>
    </xf>
    <xf numFmtId="164" fontId="9" fillId="0" borderId="1" xfId="0" applyNumberFormat="1" applyFont="1" applyBorder="1" applyAlignment="1">
      <alignment horizontal="justify"/>
    </xf>
    <xf numFmtId="2" fontId="2" fillId="0" borderId="4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0" fillId="0" borderId="4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2" fillId="0" borderId="8" xfId="0" applyFont="1" applyBorder="1" applyAlignment="1">
      <alignment vertical="distributed"/>
    </xf>
    <xf numFmtId="164" fontId="11" fillId="0" borderId="5" xfId="0" applyNumberFormat="1" applyFont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left"/>
    </xf>
    <xf numFmtId="2" fontId="9" fillId="0" borderId="4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justify"/>
    </xf>
    <xf numFmtId="2" fontId="10" fillId="0" borderId="1" xfId="0" applyNumberFormat="1" applyFont="1" applyBorder="1" applyAlignment="1">
      <alignment horizontal="justify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  <xf numFmtId="49" fontId="4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K15" sqref="K15"/>
    </sheetView>
  </sheetViews>
  <sheetFormatPr defaultRowHeight="15"/>
  <cols>
    <col min="1" max="1" width="5.42578125" customWidth="1"/>
    <col min="2" max="2" width="41.7109375" customWidth="1"/>
    <col min="3" max="3" width="9" customWidth="1"/>
    <col min="4" max="4" width="3.7109375" hidden="1" customWidth="1"/>
    <col min="5" max="5" width="11.140625" customWidth="1"/>
    <col min="6" max="7" width="9.42578125" bestFit="1" customWidth="1"/>
  </cols>
  <sheetData>
    <row r="1" spans="1:8">
      <c r="A1" s="1"/>
      <c r="B1" s="2"/>
      <c r="C1" s="3"/>
      <c r="D1" s="3"/>
      <c r="E1" s="2"/>
      <c r="F1" s="2"/>
      <c r="G1" s="4" t="s">
        <v>0</v>
      </c>
    </row>
    <row r="2" spans="1:8">
      <c r="A2" s="1"/>
      <c r="B2" s="2"/>
      <c r="C2" s="3"/>
      <c r="D2" s="3"/>
      <c r="E2" s="4"/>
      <c r="F2" s="4" t="s">
        <v>196</v>
      </c>
      <c r="G2" s="4" t="s">
        <v>182</v>
      </c>
    </row>
    <row r="3" spans="1:8">
      <c r="A3" s="1"/>
      <c r="B3" s="2"/>
      <c r="C3" s="3"/>
      <c r="D3" s="3"/>
      <c r="E3" s="2"/>
      <c r="F3" s="2"/>
      <c r="G3" s="4"/>
    </row>
    <row r="4" spans="1:8">
      <c r="A4" s="1"/>
      <c r="B4" s="2"/>
      <c r="C4" s="3"/>
      <c r="D4" s="3"/>
      <c r="E4" s="2"/>
      <c r="F4" s="2"/>
      <c r="G4" s="4"/>
    </row>
    <row r="5" spans="1:8">
      <c r="A5" s="1"/>
      <c r="C5" s="1"/>
      <c r="D5" s="1"/>
      <c r="G5" s="5"/>
    </row>
    <row r="6" spans="1:8">
      <c r="A6" s="63" t="s">
        <v>1</v>
      </c>
      <c r="B6" s="64" t="s">
        <v>2</v>
      </c>
      <c r="C6" s="64"/>
      <c r="D6" s="64"/>
      <c r="E6" s="65"/>
      <c r="F6" s="65"/>
      <c r="G6" s="65"/>
      <c r="H6" s="66"/>
    </row>
    <row r="7" spans="1:8">
      <c r="A7" s="65" t="s">
        <v>3</v>
      </c>
      <c r="B7" s="64"/>
      <c r="C7" s="64"/>
      <c r="D7" s="65"/>
      <c r="E7" s="65"/>
      <c r="F7" s="65"/>
      <c r="G7" s="66"/>
      <c r="H7" s="66"/>
    </row>
    <row r="8" spans="1:8">
      <c r="A8" s="65" t="s">
        <v>152</v>
      </c>
      <c r="B8" s="64"/>
      <c r="C8" s="64"/>
      <c r="D8" s="65"/>
      <c r="E8" s="65"/>
      <c r="F8" s="65"/>
      <c r="G8" s="66"/>
      <c r="H8" s="66"/>
    </row>
    <row r="9" spans="1:8">
      <c r="A9" s="1"/>
      <c r="C9" s="1"/>
      <c r="D9" s="1"/>
      <c r="G9" s="5" t="s">
        <v>4</v>
      </c>
    </row>
    <row r="10" spans="1:8" ht="33.75">
      <c r="A10" s="6" t="s">
        <v>5</v>
      </c>
      <c r="B10" s="7" t="s">
        <v>6</v>
      </c>
      <c r="C10" s="198" t="s">
        <v>7</v>
      </c>
      <c r="D10" s="199"/>
      <c r="E10" s="8" t="s">
        <v>99</v>
      </c>
      <c r="F10" s="8" t="s">
        <v>112</v>
      </c>
      <c r="G10" s="8" t="s">
        <v>153</v>
      </c>
    </row>
    <row r="11" spans="1:8">
      <c r="A11" s="9">
        <v>1</v>
      </c>
      <c r="B11" s="10" t="s">
        <v>8</v>
      </c>
      <c r="C11" s="196" t="s">
        <v>9</v>
      </c>
      <c r="D11" s="197"/>
      <c r="E11" s="130">
        <f>SUM(E12+E13+E14+E15)</f>
        <v>3331369.87</v>
      </c>
      <c r="F11" s="79">
        <f t="shared" ref="F11:G11" si="0">SUM(F12+F13+F14+F15)</f>
        <v>3332972</v>
      </c>
      <c r="G11" s="79">
        <f t="shared" si="0"/>
        <v>3266972</v>
      </c>
    </row>
    <row r="12" spans="1:8" ht="33.75">
      <c r="A12" s="9">
        <v>2</v>
      </c>
      <c r="B12" s="11" t="s">
        <v>10</v>
      </c>
      <c r="C12" s="196" t="s">
        <v>11</v>
      </c>
      <c r="D12" s="197"/>
      <c r="E12" s="178">
        <v>564783</v>
      </c>
      <c r="F12" s="79">
        <v>584313</v>
      </c>
      <c r="G12" s="79">
        <v>584313</v>
      </c>
    </row>
    <row r="13" spans="1:8" ht="45">
      <c r="A13" s="9">
        <v>3</v>
      </c>
      <c r="B13" s="11" t="s">
        <v>12</v>
      </c>
      <c r="C13" s="196" t="s">
        <v>13</v>
      </c>
      <c r="D13" s="197"/>
      <c r="E13" s="177">
        <v>2672866.87</v>
      </c>
      <c r="F13" s="79">
        <v>2692097</v>
      </c>
      <c r="G13" s="79">
        <v>2631097</v>
      </c>
    </row>
    <row r="14" spans="1:8">
      <c r="A14" s="9">
        <v>4</v>
      </c>
      <c r="B14" s="12" t="s">
        <v>14</v>
      </c>
      <c r="C14" s="196" t="s">
        <v>15</v>
      </c>
      <c r="D14" s="197"/>
      <c r="E14" s="80">
        <v>20000</v>
      </c>
      <c r="F14" s="80">
        <v>20000</v>
      </c>
      <c r="G14" s="80">
        <v>20000</v>
      </c>
    </row>
    <row r="15" spans="1:8">
      <c r="A15" s="9">
        <v>5</v>
      </c>
      <c r="B15" s="12" t="s">
        <v>16</v>
      </c>
      <c r="C15" s="196" t="s">
        <v>17</v>
      </c>
      <c r="D15" s="197"/>
      <c r="E15" s="128">
        <v>73720</v>
      </c>
      <c r="F15" s="80">
        <v>36562</v>
      </c>
      <c r="G15" s="80">
        <v>31562</v>
      </c>
    </row>
    <row r="16" spans="1:8">
      <c r="A16" s="9">
        <v>6</v>
      </c>
      <c r="B16" s="13" t="s">
        <v>18</v>
      </c>
      <c r="C16" s="200" t="s">
        <v>19</v>
      </c>
      <c r="D16" s="201"/>
      <c r="E16" s="81">
        <f>SUM(E17:E17)</f>
        <v>96060</v>
      </c>
      <c r="F16" s="81">
        <f>SUM(F17:F17)</f>
        <v>0</v>
      </c>
      <c r="G16" s="81">
        <f>SUM(G17:G17)</f>
        <v>0</v>
      </c>
    </row>
    <row r="17" spans="1:7" ht="12" customHeight="1">
      <c r="A17" s="9">
        <v>7</v>
      </c>
      <c r="B17" s="11" t="s">
        <v>20</v>
      </c>
      <c r="C17" s="203" t="s">
        <v>21</v>
      </c>
      <c r="D17" s="204"/>
      <c r="E17" s="190">
        <v>96060</v>
      </c>
      <c r="F17" s="82">
        <v>0</v>
      </c>
      <c r="G17" s="82">
        <v>0</v>
      </c>
    </row>
    <row r="18" spans="1:7" ht="22.5">
      <c r="A18" s="9">
        <v>8</v>
      </c>
      <c r="B18" s="14" t="s">
        <v>22</v>
      </c>
      <c r="C18" s="196" t="s">
        <v>23</v>
      </c>
      <c r="D18" s="197"/>
      <c r="E18" s="131">
        <f>SUM(E19:E20)</f>
        <v>33127.949999999997</v>
      </c>
      <c r="F18" s="80">
        <f t="shared" ref="F18:G18" si="1">SUM(F19:F20)</f>
        <v>10000</v>
      </c>
      <c r="G18" s="80">
        <f t="shared" si="1"/>
        <v>0</v>
      </c>
    </row>
    <row r="19" spans="1:7" ht="33.75">
      <c r="A19" s="9">
        <v>9</v>
      </c>
      <c r="B19" s="14" t="s">
        <v>24</v>
      </c>
      <c r="C19" s="196" t="s">
        <v>25</v>
      </c>
      <c r="D19" s="197"/>
      <c r="E19" s="79">
        <v>2700</v>
      </c>
      <c r="F19" s="79">
        <v>0</v>
      </c>
      <c r="G19" s="79">
        <v>0</v>
      </c>
    </row>
    <row r="20" spans="1:7">
      <c r="A20" s="9">
        <v>10</v>
      </c>
      <c r="B20" s="14" t="s">
        <v>162</v>
      </c>
      <c r="C20" s="107" t="s">
        <v>161</v>
      </c>
      <c r="D20" s="106"/>
      <c r="E20" s="191">
        <v>30427.95</v>
      </c>
      <c r="F20" s="82">
        <v>10000</v>
      </c>
      <c r="G20" s="82">
        <v>0</v>
      </c>
    </row>
    <row r="21" spans="1:7">
      <c r="A21" s="9">
        <v>11</v>
      </c>
      <c r="B21" s="14" t="s">
        <v>26</v>
      </c>
      <c r="C21" s="196" t="s">
        <v>27</v>
      </c>
      <c r="D21" s="197"/>
      <c r="E21" s="129">
        <f>SUM(E22)</f>
        <v>1602918.17</v>
      </c>
      <c r="F21" s="82">
        <f t="shared" ref="F21:G21" si="2">SUM(F22)</f>
        <v>46800</v>
      </c>
      <c r="G21" s="82">
        <f t="shared" si="2"/>
        <v>46800</v>
      </c>
    </row>
    <row r="22" spans="1:7">
      <c r="A22" s="9">
        <v>12</v>
      </c>
      <c r="B22" s="14" t="s">
        <v>28</v>
      </c>
      <c r="C22" s="196" t="s">
        <v>29</v>
      </c>
      <c r="D22" s="197"/>
      <c r="E22" s="191">
        <v>1602918.17</v>
      </c>
      <c r="F22" s="82">
        <v>46800</v>
      </c>
      <c r="G22" s="82">
        <v>46800</v>
      </c>
    </row>
    <row r="23" spans="1:7">
      <c r="A23" s="9">
        <v>13</v>
      </c>
      <c r="B23" s="15" t="s">
        <v>30</v>
      </c>
      <c r="C23" s="200" t="s">
        <v>31</v>
      </c>
      <c r="D23" s="202"/>
      <c r="E23" s="83">
        <f>SUM(E24:E25)</f>
        <v>761457</v>
      </c>
      <c r="F23" s="83">
        <f>SUM(F24:F25)</f>
        <v>525000</v>
      </c>
      <c r="G23" s="83">
        <f>SUM(G24:G25)</f>
        <v>518000</v>
      </c>
    </row>
    <row r="24" spans="1:7">
      <c r="A24" s="9">
        <v>14</v>
      </c>
      <c r="B24" s="15" t="s">
        <v>155</v>
      </c>
      <c r="C24" s="97" t="s">
        <v>154</v>
      </c>
      <c r="D24" s="95"/>
      <c r="E24" s="83">
        <v>203807</v>
      </c>
      <c r="F24" s="83">
        <v>205000</v>
      </c>
      <c r="G24" s="83">
        <v>208000</v>
      </c>
    </row>
    <row r="25" spans="1:7">
      <c r="A25" s="9">
        <v>15</v>
      </c>
      <c r="B25" s="16" t="s">
        <v>32</v>
      </c>
      <c r="C25" s="196" t="s">
        <v>33</v>
      </c>
      <c r="D25" s="197"/>
      <c r="E25" s="178">
        <v>557650</v>
      </c>
      <c r="F25" s="79">
        <v>320000</v>
      </c>
      <c r="G25" s="79">
        <v>310000</v>
      </c>
    </row>
    <row r="26" spans="1:7">
      <c r="A26" s="9">
        <v>16</v>
      </c>
      <c r="B26" s="17" t="s">
        <v>34</v>
      </c>
      <c r="C26" s="196" t="s">
        <v>35</v>
      </c>
      <c r="D26" s="197"/>
      <c r="E26" s="79">
        <f>SUM(E27:E27)</f>
        <v>12572779</v>
      </c>
      <c r="F26" s="79">
        <f>SUM(F27:F27)</f>
        <v>5053411</v>
      </c>
      <c r="G26" s="79">
        <f>SUM(G27:G27)</f>
        <v>4946314</v>
      </c>
    </row>
    <row r="27" spans="1:7">
      <c r="A27" s="9">
        <v>17</v>
      </c>
      <c r="B27" s="16" t="s">
        <v>36</v>
      </c>
      <c r="C27" s="196" t="s">
        <v>37</v>
      </c>
      <c r="D27" s="197"/>
      <c r="E27" s="178">
        <v>12572779</v>
      </c>
      <c r="F27" s="79">
        <v>5053411</v>
      </c>
      <c r="G27" s="79">
        <v>4946314</v>
      </c>
    </row>
    <row r="28" spans="1:7">
      <c r="A28" s="9">
        <v>18</v>
      </c>
      <c r="B28" s="18" t="s">
        <v>38</v>
      </c>
      <c r="C28" s="19"/>
      <c r="D28" s="20"/>
      <c r="E28" s="79">
        <v>0</v>
      </c>
      <c r="F28" s="79">
        <v>223602</v>
      </c>
      <c r="G28" s="79">
        <v>437699</v>
      </c>
    </row>
    <row r="29" spans="1:7">
      <c r="A29" s="9"/>
      <c r="B29" s="21" t="s">
        <v>39</v>
      </c>
      <c r="C29" s="22"/>
      <c r="D29" s="23"/>
      <c r="E29" s="130">
        <f>SUM(E11+E16+E18+E21+E23+E26)</f>
        <v>18397711.990000002</v>
      </c>
      <c r="F29" s="79">
        <f>SUM(F11+F16+F18+F21+F23+F26+F28)</f>
        <v>9191785</v>
      </c>
      <c r="G29" s="79">
        <f>SUM(G11+G16+G18+G21+G23+G26+G28)</f>
        <v>9215785</v>
      </c>
    </row>
  </sheetData>
  <mergeCells count="16">
    <mergeCell ref="C16:D16"/>
    <mergeCell ref="C27:D27"/>
    <mergeCell ref="C26:D26"/>
    <mergeCell ref="C21:D21"/>
    <mergeCell ref="C22:D22"/>
    <mergeCell ref="C23:D23"/>
    <mergeCell ref="C25:D25"/>
    <mergeCell ref="C17:D17"/>
    <mergeCell ref="C18:D18"/>
    <mergeCell ref="C19:D19"/>
    <mergeCell ref="C15:D15"/>
    <mergeCell ref="C10:D10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4"/>
  <sheetViews>
    <sheetView topLeftCell="A145" workbookViewId="0">
      <selection activeCell="F150" sqref="F150"/>
    </sheetView>
  </sheetViews>
  <sheetFormatPr defaultRowHeight="15"/>
  <cols>
    <col min="1" max="1" width="3.42578125" customWidth="1"/>
    <col min="2" max="2" width="34.57031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42578125" customWidth="1"/>
    <col min="8" max="8" width="10" customWidth="1"/>
    <col min="9" max="9" width="8.42578125" customWidth="1"/>
    <col min="10" max="10" width="8.140625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40</v>
      </c>
    </row>
    <row r="2" spans="1:10">
      <c r="A2" s="1"/>
      <c r="B2" s="2"/>
      <c r="C2" s="2"/>
      <c r="D2" s="2"/>
      <c r="E2" s="2"/>
      <c r="F2" s="3"/>
      <c r="G2" s="3"/>
      <c r="H2" s="3"/>
      <c r="I2" s="4" t="s">
        <v>183</v>
      </c>
      <c r="J2" s="4" t="s">
        <v>182</v>
      </c>
    </row>
    <row r="3" spans="1:10">
      <c r="A3" s="1" t="s">
        <v>1</v>
      </c>
      <c r="B3" s="1"/>
      <c r="C3" s="1"/>
      <c r="D3" s="93"/>
      <c r="E3" s="93"/>
      <c r="F3" s="93"/>
      <c r="G3" s="93"/>
      <c r="H3" s="93"/>
      <c r="I3" s="93"/>
      <c r="J3" s="4"/>
    </row>
    <row r="4" spans="1:10">
      <c r="A4" s="91"/>
      <c r="B4" s="91"/>
      <c r="C4" s="91"/>
      <c r="D4" s="93"/>
      <c r="E4" s="93"/>
      <c r="F4" s="93"/>
      <c r="G4" s="93"/>
      <c r="H4" s="93"/>
      <c r="I4" s="93"/>
      <c r="J4" s="4"/>
    </row>
    <row r="5" spans="1:10">
      <c r="A5" s="24"/>
      <c r="B5" s="2" t="s">
        <v>156</v>
      </c>
      <c r="C5" s="25"/>
      <c r="D5" s="24"/>
      <c r="E5" s="24"/>
      <c r="F5" s="24"/>
      <c r="G5" s="24"/>
      <c r="H5" s="25"/>
    </row>
    <row r="6" spans="1:10">
      <c r="A6" s="24"/>
      <c r="B6" s="25"/>
      <c r="C6" s="25"/>
      <c r="D6" s="24"/>
      <c r="E6" s="24"/>
      <c r="F6" s="24"/>
      <c r="G6" s="24"/>
      <c r="H6" s="25"/>
    </row>
    <row r="7" spans="1:10">
      <c r="A7" s="24"/>
      <c r="B7" s="25"/>
      <c r="C7" s="25"/>
      <c r="D7" s="24"/>
      <c r="E7" s="24"/>
      <c r="F7" s="24"/>
      <c r="G7" s="24"/>
      <c r="H7" s="25"/>
      <c r="J7" s="4" t="s">
        <v>4</v>
      </c>
    </row>
    <row r="8" spans="1:10" ht="67.5">
      <c r="A8" s="6" t="s">
        <v>41</v>
      </c>
      <c r="B8" s="6" t="s">
        <v>42</v>
      </c>
      <c r="C8" s="6" t="s">
        <v>43</v>
      </c>
      <c r="D8" s="26" t="s">
        <v>44</v>
      </c>
      <c r="E8" s="26" t="s">
        <v>45</v>
      </c>
      <c r="F8" s="26" t="s">
        <v>46</v>
      </c>
      <c r="G8" s="26" t="s">
        <v>47</v>
      </c>
      <c r="H8" s="6" t="s">
        <v>99</v>
      </c>
      <c r="I8" s="6" t="s">
        <v>112</v>
      </c>
      <c r="J8" s="6" t="s">
        <v>153</v>
      </c>
    </row>
    <row r="9" spans="1:10">
      <c r="A9" s="6"/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</row>
    <row r="10" spans="1:10" ht="22.5">
      <c r="A10" s="27">
        <v>1</v>
      </c>
      <c r="B10" s="28" t="s">
        <v>48</v>
      </c>
      <c r="C10" s="29">
        <v>807</v>
      </c>
      <c r="D10" s="26"/>
      <c r="E10" s="26"/>
      <c r="F10" s="26"/>
      <c r="G10" s="26"/>
      <c r="H10" s="133">
        <f>SUM(H11+H67+H77+H99+H118+H143)</f>
        <v>18397711.990000002</v>
      </c>
      <c r="I10" s="70">
        <f>SUM(I11+I67+I77+I99+I118+I143)</f>
        <v>8968183</v>
      </c>
      <c r="J10" s="70">
        <f>SUM(J11+J67+J77+J99+J118+J143)</f>
        <v>8778086</v>
      </c>
    </row>
    <row r="11" spans="1:10">
      <c r="A11" s="30">
        <v>2</v>
      </c>
      <c r="B11" s="10" t="s">
        <v>8</v>
      </c>
      <c r="C11" s="29">
        <v>807</v>
      </c>
      <c r="D11" s="31" t="s">
        <v>49</v>
      </c>
      <c r="E11" s="31" t="s">
        <v>50</v>
      </c>
      <c r="F11" s="31"/>
      <c r="G11" s="31"/>
      <c r="H11" s="71">
        <f>SUM(H12+H18+H34+H40)</f>
        <v>3331369.87</v>
      </c>
      <c r="I11" s="71">
        <f t="shared" ref="I11:J11" si="0">SUM(I12+I18+I34+I40)</f>
        <v>3332972</v>
      </c>
      <c r="J11" s="71">
        <f t="shared" si="0"/>
        <v>3266972</v>
      </c>
    </row>
    <row r="12" spans="1:10" ht="33" customHeight="1">
      <c r="A12" s="30">
        <v>3</v>
      </c>
      <c r="B12" s="11" t="s">
        <v>10</v>
      </c>
      <c r="C12" s="29">
        <v>807</v>
      </c>
      <c r="D12" s="31" t="s">
        <v>49</v>
      </c>
      <c r="E12" s="31" t="s">
        <v>51</v>
      </c>
      <c r="F12" s="31"/>
      <c r="G12" s="31"/>
      <c r="H12" s="70">
        <f t="shared" ref="H12:J16" si="1">SUM(H13)</f>
        <v>564783</v>
      </c>
      <c r="I12" s="70">
        <f t="shared" si="1"/>
        <v>584313</v>
      </c>
      <c r="J12" s="70">
        <f t="shared" si="1"/>
        <v>584313</v>
      </c>
    </row>
    <row r="13" spans="1:10" ht="22.5">
      <c r="A13" s="30">
        <v>4</v>
      </c>
      <c r="B13" s="11" t="s">
        <v>52</v>
      </c>
      <c r="C13" s="29">
        <v>807</v>
      </c>
      <c r="D13" s="31" t="s">
        <v>49</v>
      </c>
      <c r="E13" s="31" t="s">
        <v>51</v>
      </c>
      <c r="F13" s="31" t="s">
        <v>116</v>
      </c>
      <c r="G13" s="31"/>
      <c r="H13" s="70">
        <f t="shared" si="1"/>
        <v>564783</v>
      </c>
      <c r="I13" s="70">
        <f t="shared" si="1"/>
        <v>584313</v>
      </c>
      <c r="J13" s="70">
        <f t="shared" si="1"/>
        <v>584313</v>
      </c>
    </row>
    <row r="14" spans="1:10" ht="22.5">
      <c r="A14" s="30">
        <v>5</v>
      </c>
      <c r="B14" s="11" t="s">
        <v>53</v>
      </c>
      <c r="C14" s="29">
        <v>807</v>
      </c>
      <c r="D14" s="31" t="s">
        <v>49</v>
      </c>
      <c r="E14" s="31" t="s">
        <v>51</v>
      </c>
      <c r="F14" s="31" t="s">
        <v>115</v>
      </c>
      <c r="G14" s="31"/>
      <c r="H14" s="70">
        <f t="shared" si="1"/>
        <v>564783</v>
      </c>
      <c r="I14" s="70">
        <f t="shared" si="1"/>
        <v>584313</v>
      </c>
      <c r="J14" s="70">
        <f t="shared" si="1"/>
        <v>584313</v>
      </c>
    </row>
    <row r="15" spans="1:10" ht="44.25" customHeight="1">
      <c r="A15" s="30">
        <v>6</v>
      </c>
      <c r="B15" s="11" t="s">
        <v>54</v>
      </c>
      <c r="C15" s="29">
        <v>807</v>
      </c>
      <c r="D15" s="31" t="s">
        <v>49</v>
      </c>
      <c r="E15" s="31" t="s">
        <v>51</v>
      </c>
      <c r="F15" s="31" t="s">
        <v>114</v>
      </c>
      <c r="G15" s="31"/>
      <c r="H15" s="70">
        <f t="shared" si="1"/>
        <v>564783</v>
      </c>
      <c r="I15" s="70">
        <f t="shared" si="1"/>
        <v>584313</v>
      </c>
      <c r="J15" s="70">
        <f t="shared" si="1"/>
        <v>584313</v>
      </c>
    </row>
    <row r="16" spans="1:10" ht="67.5">
      <c r="A16" s="30">
        <v>7</v>
      </c>
      <c r="B16" s="11" t="s">
        <v>55</v>
      </c>
      <c r="C16" s="29">
        <v>807</v>
      </c>
      <c r="D16" s="31" t="s">
        <v>49</v>
      </c>
      <c r="E16" s="31" t="s">
        <v>51</v>
      </c>
      <c r="F16" s="31" t="s">
        <v>114</v>
      </c>
      <c r="G16" s="31" t="s">
        <v>56</v>
      </c>
      <c r="H16" s="70">
        <f t="shared" si="1"/>
        <v>564783</v>
      </c>
      <c r="I16" s="70">
        <f t="shared" si="1"/>
        <v>584313</v>
      </c>
      <c r="J16" s="70">
        <f t="shared" si="1"/>
        <v>584313</v>
      </c>
    </row>
    <row r="17" spans="1:10" ht="22.5">
      <c r="A17" s="30">
        <v>8</v>
      </c>
      <c r="B17" s="11" t="s">
        <v>57</v>
      </c>
      <c r="C17" s="29">
        <v>807</v>
      </c>
      <c r="D17" s="31" t="s">
        <v>49</v>
      </c>
      <c r="E17" s="31" t="s">
        <v>51</v>
      </c>
      <c r="F17" s="31" t="s">
        <v>114</v>
      </c>
      <c r="G17" s="31" t="s">
        <v>58</v>
      </c>
      <c r="H17" s="188">
        <v>564783</v>
      </c>
      <c r="I17" s="70">
        <v>584313</v>
      </c>
      <c r="J17" s="70">
        <v>584313</v>
      </c>
    </row>
    <row r="18" spans="1:10" ht="45" customHeight="1">
      <c r="A18" s="30">
        <v>9</v>
      </c>
      <c r="B18" s="11" t="s">
        <v>12</v>
      </c>
      <c r="C18" s="29">
        <v>807</v>
      </c>
      <c r="D18" s="31" t="s">
        <v>49</v>
      </c>
      <c r="E18" s="31" t="s">
        <v>59</v>
      </c>
      <c r="F18" s="31"/>
      <c r="G18" s="31"/>
      <c r="H18" s="133">
        <f>SUM(H19+H24)</f>
        <v>2672866.87</v>
      </c>
      <c r="I18" s="70">
        <f>SUM(I19+I24)</f>
        <v>2692097</v>
      </c>
      <c r="J18" s="70">
        <f>SUM(J19+J24)</f>
        <v>2631097</v>
      </c>
    </row>
    <row r="19" spans="1:10" ht="45">
      <c r="A19" s="30">
        <v>10</v>
      </c>
      <c r="B19" s="28" t="s">
        <v>68</v>
      </c>
      <c r="C19" s="29">
        <v>807</v>
      </c>
      <c r="D19" s="31" t="s">
        <v>49</v>
      </c>
      <c r="E19" s="31" t="s">
        <v>59</v>
      </c>
      <c r="F19" s="40" t="s">
        <v>117</v>
      </c>
      <c r="G19" s="31"/>
      <c r="H19" s="70">
        <f>SUM(H20)</f>
        <v>1991</v>
      </c>
      <c r="I19" s="70">
        <f t="shared" ref="I19:J19" si="2">SUM(I20)</f>
        <v>1991</v>
      </c>
      <c r="J19" s="70">
        <f t="shared" si="2"/>
        <v>1991</v>
      </c>
    </row>
    <row r="20" spans="1:10" ht="45">
      <c r="A20" s="30">
        <v>11</v>
      </c>
      <c r="B20" s="14" t="s">
        <v>144</v>
      </c>
      <c r="C20" s="29">
        <v>807</v>
      </c>
      <c r="D20" s="31" t="s">
        <v>49</v>
      </c>
      <c r="E20" s="31" t="s">
        <v>59</v>
      </c>
      <c r="F20" s="40" t="s">
        <v>118</v>
      </c>
      <c r="G20" s="31"/>
      <c r="H20" s="70">
        <f>SUM(H21)</f>
        <v>1991</v>
      </c>
      <c r="I20" s="70">
        <f>SUM(I21)</f>
        <v>1991</v>
      </c>
      <c r="J20" s="70">
        <f>SUM(J21)</f>
        <v>1991</v>
      </c>
    </row>
    <row r="21" spans="1:10" ht="112.5">
      <c r="A21" s="30">
        <v>12</v>
      </c>
      <c r="B21" s="14" t="s">
        <v>150</v>
      </c>
      <c r="C21" s="29">
        <v>807</v>
      </c>
      <c r="D21" s="31" t="s">
        <v>49</v>
      </c>
      <c r="E21" s="31" t="s">
        <v>59</v>
      </c>
      <c r="F21" s="40" t="s">
        <v>119</v>
      </c>
      <c r="G21" s="31"/>
      <c r="H21" s="70">
        <f>SUM(H22)</f>
        <v>1991</v>
      </c>
      <c r="I21" s="70">
        <f t="shared" ref="I21:J21" si="3">SUM(I22)</f>
        <v>1991</v>
      </c>
      <c r="J21" s="70">
        <f t="shared" si="3"/>
        <v>1991</v>
      </c>
    </row>
    <row r="22" spans="1:10">
      <c r="A22" s="30">
        <v>13</v>
      </c>
      <c r="B22" s="11" t="s">
        <v>81</v>
      </c>
      <c r="C22" s="29">
        <v>807</v>
      </c>
      <c r="D22" s="31" t="s">
        <v>49</v>
      </c>
      <c r="E22" s="31" t="s">
        <v>59</v>
      </c>
      <c r="F22" s="40" t="s">
        <v>119</v>
      </c>
      <c r="G22" s="31" t="s">
        <v>82</v>
      </c>
      <c r="H22" s="70">
        <f>SUM(H23)</f>
        <v>1991</v>
      </c>
      <c r="I22" s="70">
        <f t="shared" ref="I22:J22" si="4">SUM(I23)</f>
        <v>1991</v>
      </c>
      <c r="J22" s="70">
        <f t="shared" si="4"/>
        <v>1991</v>
      </c>
    </row>
    <row r="23" spans="1:10">
      <c r="A23" s="30">
        <v>14</v>
      </c>
      <c r="B23" s="11" t="s">
        <v>95</v>
      </c>
      <c r="C23" s="29">
        <v>807</v>
      </c>
      <c r="D23" s="31" t="s">
        <v>49</v>
      </c>
      <c r="E23" s="31" t="s">
        <v>59</v>
      </c>
      <c r="F23" s="40" t="s">
        <v>119</v>
      </c>
      <c r="G23" s="31" t="s">
        <v>157</v>
      </c>
      <c r="H23" s="70">
        <v>1991</v>
      </c>
      <c r="I23" s="70">
        <v>1991</v>
      </c>
      <c r="J23" s="70">
        <v>1991</v>
      </c>
    </row>
    <row r="24" spans="1:10" ht="22.5">
      <c r="A24" s="30">
        <v>15</v>
      </c>
      <c r="B24" s="11" t="s">
        <v>60</v>
      </c>
      <c r="C24" s="29">
        <v>807</v>
      </c>
      <c r="D24" s="31" t="s">
        <v>49</v>
      </c>
      <c r="E24" s="31" t="s">
        <v>59</v>
      </c>
      <c r="F24" s="31" t="s">
        <v>116</v>
      </c>
      <c r="G24" s="31"/>
      <c r="H24" s="133">
        <f t="shared" ref="H24:J24" si="5">SUM(H25)</f>
        <v>2670875.87</v>
      </c>
      <c r="I24" s="70">
        <f t="shared" si="5"/>
        <v>2690106</v>
      </c>
      <c r="J24" s="70">
        <f t="shared" si="5"/>
        <v>2629106</v>
      </c>
    </row>
    <row r="25" spans="1:10" ht="22.5">
      <c r="A25" s="30">
        <v>16</v>
      </c>
      <c r="B25" s="11" t="s">
        <v>53</v>
      </c>
      <c r="C25" s="29">
        <v>807</v>
      </c>
      <c r="D25" s="31" t="s">
        <v>49</v>
      </c>
      <c r="E25" s="31" t="s">
        <v>59</v>
      </c>
      <c r="F25" s="31" t="s">
        <v>115</v>
      </c>
      <c r="G25" s="31"/>
      <c r="H25" s="133">
        <f>SUM(H26+H31)</f>
        <v>2670875.87</v>
      </c>
      <c r="I25" s="70">
        <f>SUM(I26+I31)</f>
        <v>2690106</v>
      </c>
      <c r="J25" s="70">
        <f>SUM(J26+J31)</f>
        <v>2629106</v>
      </c>
    </row>
    <row r="26" spans="1:10" ht="56.25">
      <c r="A26" s="30">
        <v>17</v>
      </c>
      <c r="B26" s="11" t="s">
        <v>61</v>
      </c>
      <c r="C26" s="29">
        <v>807</v>
      </c>
      <c r="D26" s="31" t="s">
        <v>49</v>
      </c>
      <c r="E26" s="31" t="s">
        <v>59</v>
      </c>
      <c r="F26" s="31" t="s">
        <v>120</v>
      </c>
      <c r="G26" s="31"/>
      <c r="H26" s="133">
        <f>SUM(H27+H29)</f>
        <v>2666775.87</v>
      </c>
      <c r="I26" s="70">
        <f>SUM(I27+I29)</f>
        <v>2686006</v>
      </c>
      <c r="J26" s="70">
        <f>SUM(J27+J29)</f>
        <v>2625006</v>
      </c>
    </row>
    <row r="27" spans="1:10" ht="67.5">
      <c r="A27" s="30">
        <v>18</v>
      </c>
      <c r="B27" s="11" t="s">
        <v>55</v>
      </c>
      <c r="C27" s="29">
        <v>807</v>
      </c>
      <c r="D27" s="31" t="s">
        <v>49</v>
      </c>
      <c r="E27" s="31" t="s">
        <v>59</v>
      </c>
      <c r="F27" s="31" t="s">
        <v>120</v>
      </c>
      <c r="G27" s="31" t="s">
        <v>56</v>
      </c>
      <c r="H27" s="70">
        <f>SUM(H28)</f>
        <v>1769006</v>
      </c>
      <c r="I27" s="70">
        <f>SUM(I28)</f>
        <v>1769006</v>
      </c>
      <c r="J27" s="70">
        <f>SUM(J28)</f>
        <v>1769006</v>
      </c>
    </row>
    <row r="28" spans="1:10" ht="22.5">
      <c r="A28" s="30">
        <v>19</v>
      </c>
      <c r="B28" s="11" t="s">
        <v>57</v>
      </c>
      <c r="C28" s="32">
        <v>807</v>
      </c>
      <c r="D28" s="33" t="s">
        <v>49</v>
      </c>
      <c r="E28" s="33" t="s">
        <v>59</v>
      </c>
      <c r="F28" s="31" t="s">
        <v>120</v>
      </c>
      <c r="G28" s="33" t="s">
        <v>58</v>
      </c>
      <c r="H28" s="72">
        <v>1769006</v>
      </c>
      <c r="I28" s="98">
        <v>1769006</v>
      </c>
      <c r="J28" s="98">
        <v>1769006</v>
      </c>
    </row>
    <row r="29" spans="1:10" ht="33.75">
      <c r="A29" s="30">
        <v>20</v>
      </c>
      <c r="B29" s="94" t="s">
        <v>147</v>
      </c>
      <c r="C29" s="32">
        <v>807</v>
      </c>
      <c r="D29" s="33" t="s">
        <v>49</v>
      </c>
      <c r="E29" s="33" t="s">
        <v>59</v>
      </c>
      <c r="F29" s="31" t="s">
        <v>120</v>
      </c>
      <c r="G29" s="33" t="s">
        <v>62</v>
      </c>
      <c r="H29" s="132">
        <f>SUM(H30)</f>
        <v>897769.87</v>
      </c>
      <c r="I29" s="72">
        <f>SUM(I30)</f>
        <v>917000</v>
      </c>
      <c r="J29" s="72">
        <f>SUM(J30)</f>
        <v>856000</v>
      </c>
    </row>
    <row r="30" spans="1:10" ht="33.75">
      <c r="A30" s="30">
        <v>21</v>
      </c>
      <c r="B30" s="34" t="s">
        <v>63</v>
      </c>
      <c r="C30" s="32">
        <v>807</v>
      </c>
      <c r="D30" s="33" t="s">
        <v>49</v>
      </c>
      <c r="E30" s="33" t="s">
        <v>59</v>
      </c>
      <c r="F30" s="31" t="s">
        <v>120</v>
      </c>
      <c r="G30" s="33" t="s">
        <v>64</v>
      </c>
      <c r="H30" s="142">
        <v>897769.87</v>
      </c>
      <c r="I30" s="72">
        <v>917000</v>
      </c>
      <c r="J30" s="72">
        <v>856000</v>
      </c>
    </row>
    <row r="31" spans="1:10" ht="56.25">
      <c r="A31" s="30">
        <v>22</v>
      </c>
      <c r="B31" s="67" t="s">
        <v>113</v>
      </c>
      <c r="C31" s="32">
        <v>807</v>
      </c>
      <c r="D31" s="33" t="s">
        <v>49</v>
      </c>
      <c r="E31" s="33" t="s">
        <v>59</v>
      </c>
      <c r="F31" s="87" t="s">
        <v>138</v>
      </c>
      <c r="G31" s="33"/>
      <c r="H31" s="72">
        <f t="shared" ref="H31:J32" si="6">SUM(H32)</f>
        <v>4100</v>
      </c>
      <c r="I31" s="72">
        <f t="shared" si="6"/>
        <v>4100</v>
      </c>
      <c r="J31" s="72">
        <f t="shared" si="6"/>
        <v>4100</v>
      </c>
    </row>
    <row r="32" spans="1:10" ht="33.75">
      <c r="A32" s="30">
        <v>23</v>
      </c>
      <c r="B32" s="100" t="s">
        <v>147</v>
      </c>
      <c r="C32" s="32">
        <v>807</v>
      </c>
      <c r="D32" s="33" t="s">
        <v>49</v>
      </c>
      <c r="E32" s="33" t="s">
        <v>59</v>
      </c>
      <c r="F32" s="87" t="s">
        <v>138</v>
      </c>
      <c r="G32" s="33" t="s">
        <v>62</v>
      </c>
      <c r="H32" s="72">
        <f t="shared" si="6"/>
        <v>4100</v>
      </c>
      <c r="I32" s="72">
        <f t="shared" si="6"/>
        <v>4100</v>
      </c>
      <c r="J32" s="72">
        <f t="shared" si="6"/>
        <v>4100</v>
      </c>
    </row>
    <row r="33" spans="1:10" ht="33.75">
      <c r="A33" s="30">
        <v>24</v>
      </c>
      <c r="B33" s="100" t="s">
        <v>63</v>
      </c>
      <c r="C33" s="32">
        <v>807</v>
      </c>
      <c r="D33" s="33" t="s">
        <v>49</v>
      </c>
      <c r="E33" s="33" t="s">
        <v>59</v>
      </c>
      <c r="F33" s="87" t="s">
        <v>138</v>
      </c>
      <c r="G33" s="33" t="s">
        <v>64</v>
      </c>
      <c r="H33" s="72">
        <v>4100</v>
      </c>
      <c r="I33" s="72">
        <v>4100</v>
      </c>
      <c r="J33" s="72">
        <v>4100</v>
      </c>
    </row>
    <row r="34" spans="1:10">
      <c r="A34" s="30">
        <v>25</v>
      </c>
      <c r="B34" s="34" t="s">
        <v>14</v>
      </c>
      <c r="C34" s="32">
        <v>807</v>
      </c>
      <c r="D34" s="33" t="s">
        <v>49</v>
      </c>
      <c r="E34" s="33" t="s">
        <v>65</v>
      </c>
      <c r="F34" s="33"/>
      <c r="G34" s="33"/>
      <c r="H34" s="72">
        <f t="shared" ref="H34:J38" si="7">SUM(H35)</f>
        <v>20000</v>
      </c>
      <c r="I34" s="72">
        <f t="shared" si="7"/>
        <v>20000</v>
      </c>
      <c r="J34" s="72">
        <f t="shared" si="7"/>
        <v>20000</v>
      </c>
    </row>
    <row r="35" spans="1:10" ht="22.5">
      <c r="A35" s="30">
        <v>26</v>
      </c>
      <c r="B35" s="11" t="s">
        <v>60</v>
      </c>
      <c r="C35" s="32">
        <v>807</v>
      </c>
      <c r="D35" s="33" t="s">
        <v>49</v>
      </c>
      <c r="E35" s="33" t="s">
        <v>65</v>
      </c>
      <c r="F35" s="69" t="s">
        <v>116</v>
      </c>
      <c r="G35" s="33"/>
      <c r="H35" s="72">
        <f t="shared" si="7"/>
        <v>20000</v>
      </c>
      <c r="I35" s="72">
        <f t="shared" si="7"/>
        <v>20000</v>
      </c>
      <c r="J35" s="72">
        <f t="shared" si="7"/>
        <v>20000</v>
      </c>
    </row>
    <row r="36" spans="1:10" ht="22.5">
      <c r="A36" s="30">
        <v>27</v>
      </c>
      <c r="B36" s="11" t="s">
        <v>53</v>
      </c>
      <c r="C36" s="32">
        <v>807</v>
      </c>
      <c r="D36" s="33" t="s">
        <v>49</v>
      </c>
      <c r="E36" s="33" t="s">
        <v>65</v>
      </c>
      <c r="F36" s="69" t="s">
        <v>115</v>
      </c>
      <c r="G36" s="33"/>
      <c r="H36" s="72">
        <f t="shared" si="7"/>
        <v>20000</v>
      </c>
      <c r="I36" s="72">
        <f t="shared" si="7"/>
        <v>20000</v>
      </c>
      <c r="J36" s="72">
        <f t="shared" si="7"/>
        <v>20000</v>
      </c>
    </row>
    <row r="37" spans="1:10" ht="33.75">
      <c r="A37" s="30">
        <v>28</v>
      </c>
      <c r="B37" s="34" t="s">
        <v>66</v>
      </c>
      <c r="C37" s="32">
        <v>807</v>
      </c>
      <c r="D37" s="33" t="s">
        <v>49</v>
      </c>
      <c r="E37" s="33" t="s">
        <v>65</v>
      </c>
      <c r="F37" s="69" t="s">
        <v>121</v>
      </c>
      <c r="G37" s="33"/>
      <c r="H37" s="72">
        <f t="shared" si="7"/>
        <v>20000</v>
      </c>
      <c r="I37" s="72">
        <f t="shared" si="7"/>
        <v>20000</v>
      </c>
      <c r="J37" s="72">
        <f t="shared" si="7"/>
        <v>20000</v>
      </c>
    </row>
    <row r="38" spans="1:10">
      <c r="A38" s="30">
        <v>29</v>
      </c>
      <c r="B38" s="53" t="s">
        <v>69</v>
      </c>
      <c r="C38" s="32">
        <v>807</v>
      </c>
      <c r="D38" s="33" t="s">
        <v>49</v>
      </c>
      <c r="E38" s="33" t="s">
        <v>65</v>
      </c>
      <c r="F38" s="69" t="s">
        <v>121</v>
      </c>
      <c r="G38" s="54" t="s">
        <v>70</v>
      </c>
      <c r="H38" s="72">
        <f t="shared" si="7"/>
        <v>20000</v>
      </c>
      <c r="I38" s="72">
        <f t="shared" si="7"/>
        <v>20000</v>
      </c>
      <c r="J38" s="72">
        <f t="shared" si="7"/>
        <v>20000</v>
      </c>
    </row>
    <row r="39" spans="1:10">
      <c r="A39" s="30">
        <v>30</v>
      </c>
      <c r="B39" s="53" t="s">
        <v>98</v>
      </c>
      <c r="C39" s="32">
        <v>807</v>
      </c>
      <c r="D39" s="33" t="s">
        <v>49</v>
      </c>
      <c r="E39" s="33" t="s">
        <v>65</v>
      </c>
      <c r="F39" s="78" t="s">
        <v>121</v>
      </c>
      <c r="G39" s="54" t="s">
        <v>97</v>
      </c>
      <c r="H39" s="72">
        <v>20000</v>
      </c>
      <c r="I39" s="72">
        <v>20000</v>
      </c>
      <c r="J39" s="72">
        <v>20000</v>
      </c>
    </row>
    <row r="40" spans="1:10">
      <c r="A40" s="30">
        <v>31</v>
      </c>
      <c r="B40" s="34" t="s">
        <v>16</v>
      </c>
      <c r="C40" s="32">
        <v>807</v>
      </c>
      <c r="D40" s="33" t="s">
        <v>49</v>
      </c>
      <c r="E40" s="33" t="s">
        <v>67</v>
      </c>
      <c r="F40" s="33"/>
      <c r="G40" s="33"/>
      <c r="H40" s="72">
        <f>SUM(H41)</f>
        <v>73720</v>
      </c>
      <c r="I40" s="72">
        <f>SUM(I41)</f>
        <v>36562</v>
      </c>
      <c r="J40" s="72">
        <f>SUM(J41)</f>
        <v>31562</v>
      </c>
    </row>
    <row r="41" spans="1:10" ht="45">
      <c r="A41" s="30">
        <v>32</v>
      </c>
      <c r="B41" s="28" t="s">
        <v>100</v>
      </c>
      <c r="C41" s="29">
        <v>807</v>
      </c>
      <c r="D41" s="31" t="s">
        <v>49</v>
      </c>
      <c r="E41" s="31" t="s">
        <v>67</v>
      </c>
      <c r="F41" s="31" t="s">
        <v>117</v>
      </c>
      <c r="G41" s="33"/>
      <c r="H41" s="72">
        <f>SUM(H42+H56+H60)</f>
        <v>73720</v>
      </c>
      <c r="I41" s="72">
        <f t="shared" ref="I41:J41" si="8">SUM(I42+I56+I60)</f>
        <v>36562</v>
      </c>
      <c r="J41" s="72">
        <f t="shared" si="8"/>
        <v>31562</v>
      </c>
    </row>
    <row r="42" spans="1:10" ht="22.5">
      <c r="A42" s="30">
        <v>33</v>
      </c>
      <c r="B42" s="14" t="s">
        <v>101</v>
      </c>
      <c r="C42" s="45">
        <v>807</v>
      </c>
      <c r="D42" s="40" t="s">
        <v>49</v>
      </c>
      <c r="E42" s="40" t="s">
        <v>67</v>
      </c>
      <c r="F42" s="40" t="s">
        <v>122</v>
      </c>
      <c r="G42" s="46"/>
      <c r="H42" s="72">
        <f>SUM(H43+H50+H53)</f>
        <v>38485</v>
      </c>
      <c r="I42" s="72">
        <f t="shared" ref="I42:J42" si="9">SUM(I43+I50+I53)</f>
        <v>30300</v>
      </c>
      <c r="J42" s="72">
        <f t="shared" si="9"/>
        <v>30300</v>
      </c>
    </row>
    <row r="43" spans="1:10" ht="78.75">
      <c r="A43" s="30">
        <v>34</v>
      </c>
      <c r="B43" s="61" t="s">
        <v>102</v>
      </c>
      <c r="C43" s="49">
        <v>807</v>
      </c>
      <c r="D43" s="40" t="s">
        <v>49</v>
      </c>
      <c r="E43" s="40" t="s">
        <v>67</v>
      </c>
      <c r="F43" s="40" t="s">
        <v>123</v>
      </c>
      <c r="G43" s="50"/>
      <c r="H43" s="72">
        <f>SUM(H44+H46+H48)</f>
        <v>20565</v>
      </c>
      <c r="I43" s="169">
        <f t="shared" ref="I43:J43" si="10">SUM(I44+I46+I48)</f>
        <v>7900</v>
      </c>
      <c r="J43" s="169">
        <f t="shared" si="10"/>
        <v>7900</v>
      </c>
    </row>
    <row r="44" spans="1:10" ht="67.5">
      <c r="A44" s="30">
        <v>35</v>
      </c>
      <c r="B44" s="11" t="s">
        <v>55</v>
      </c>
      <c r="C44" s="173">
        <v>807</v>
      </c>
      <c r="D44" s="175" t="s">
        <v>49</v>
      </c>
      <c r="E44" s="175" t="s">
        <v>67</v>
      </c>
      <c r="F44" s="175" t="s">
        <v>123</v>
      </c>
      <c r="G44" s="174" t="s">
        <v>56</v>
      </c>
      <c r="H44" s="169">
        <f>SUM(H45)</f>
        <v>12923</v>
      </c>
      <c r="I44" s="169">
        <f t="shared" ref="I44:J44" si="11">SUM(I45)</f>
        <v>0</v>
      </c>
      <c r="J44" s="169">
        <f t="shared" si="11"/>
        <v>0</v>
      </c>
    </row>
    <row r="45" spans="1:10" ht="22.5">
      <c r="A45" s="30">
        <v>36</v>
      </c>
      <c r="B45" s="189" t="s">
        <v>187</v>
      </c>
      <c r="C45" s="173">
        <v>807</v>
      </c>
      <c r="D45" s="175" t="s">
        <v>49</v>
      </c>
      <c r="E45" s="175" t="s">
        <v>67</v>
      </c>
      <c r="F45" s="175" t="s">
        <v>123</v>
      </c>
      <c r="G45" s="174" t="s">
        <v>186</v>
      </c>
      <c r="H45" s="141">
        <v>12923</v>
      </c>
      <c r="I45" s="169">
        <v>0</v>
      </c>
      <c r="J45" s="169">
        <v>0</v>
      </c>
    </row>
    <row r="46" spans="1:10" ht="33.75">
      <c r="A46" s="30">
        <v>37</v>
      </c>
      <c r="B46" s="94" t="s">
        <v>147</v>
      </c>
      <c r="C46" s="49">
        <v>807</v>
      </c>
      <c r="D46" s="40" t="s">
        <v>49</v>
      </c>
      <c r="E46" s="40" t="s">
        <v>67</v>
      </c>
      <c r="F46" s="40" t="s">
        <v>123</v>
      </c>
      <c r="G46" s="50" t="s">
        <v>62</v>
      </c>
      <c r="H46" s="72">
        <f>SUM(H47)</f>
        <v>7042</v>
      </c>
      <c r="I46" s="72">
        <f t="shared" ref="I46:J46" si="12">SUM(I47)</f>
        <v>7200</v>
      </c>
      <c r="J46" s="72">
        <f t="shared" si="12"/>
        <v>7200</v>
      </c>
    </row>
    <row r="47" spans="1:10" ht="33.75">
      <c r="A47" s="30">
        <v>38</v>
      </c>
      <c r="B47" s="11" t="s">
        <v>63</v>
      </c>
      <c r="C47" s="49">
        <v>807</v>
      </c>
      <c r="D47" s="40" t="s">
        <v>49</v>
      </c>
      <c r="E47" s="40" t="s">
        <v>67</v>
      </c>
      <c r="F47" s="40" t="s">
        <v>123</v>
      </c>
      <c r="G47" s="50" t="s">
        <v>64</v>
      </c>
      <c r="H47" s="141">
        <v>7042</v>
      </c>
      <c r="I47" s="72">
        <v>7200</v>
      </c>
      <c r="J47" s="72">
        <v>7200</v>
      </c>
    </row>
    <row r="48" spans="1:10">
      <c r="A48" s="30">
        <v>39</v>
      </c>
      <c r="B48" s="56" t="s">
        <v>69</v>
      </c>
      <c r="C48" s="57">
        <v>807</v>
      </c>
      <c r="D48" s="40" t="s">
        <v>49</v>
      </c>
      <c r="E48" s="40" t="s">
        <v>67</v>
      </c>
      <c r="F48" s="40" t="s">
        <v>123</v>
      </c>
      <c r="G48" s="58" t="s">
        <v>70</v>
      </c>
      <c r="H48" s="72">
        <f>SUM(H49)</f>
        <v>600</v>
      </c>
      <c r="I48" s="72">
        <f t="shared" ref="I48:J48" si="13">SUM(I49)</f>
        <v>700</v>
      </c>
      <c r="J48" s="72">
        <f t="shared" si="13"/>
        <v>700</v>
      </c>
    </row>
    <row r="49" spans="1:13">
      <c r="A49" s="30">
        <v>40</v>
      </c>
      <c r="B49" s="56" t="s">
        <v>96</v>
      </c>
      <c r="C49" s="57">
        <v>807</v>
      </c>
      <c r="D49" s="40" t="s">
        <v>49</v>
      </c>
      <c r="E49" s="40" t="s">
        <v>67</v>
      </c>
      <c r="F49" s="40" t="s">
        <v>123</v>
      </c>
      <c r="G49" s="58" t="s">
        <v>71</v>
      </c>
      <c r="H49" s="141">
        <v>600</v>
      </c>
      <c r="I49" s="72">
        <v>700</v>
      </c>
      <c r="J49" s="72">
        <v>700</v>
      </c>
    </row>
    <row r="50" spans="1:13" ht="101.25">
      <c r="A50" s="30">
        <v>41</v>
      </c>
      <c r="B50" s="90" t="s">
        <v>145</v>
      </c>
      <c r="C50" s="45">
        <v>807</v>
      </c>
      <c r="D50" s="40" t="s">
        <v>49</v>
      </c>
      <c r="E50" s="40" t="s">
        <v>67</v>
      </c>
      <c r="F50" s="40" t="s">
        <v>124</v>
      </c>
      <c r="G50" s="31"/>
      <c r="H50" s="72">
        <f>SUM(H51)</f>
        <v>1920</v>
      </c>
      <c r="I50" s="72">
        <f t="shared" ref="I50:J50" si="14">SUM(I51)</f>
        <v>2400</v>
      </c>
      <c r="J50" s="72">
        <f t="shared" si="14"/>
        <v>2400</v>
      </c>
    </row>
    <row r="51" spans="1:13" ht="33.75">
      <c r="A51" s="30">
        <v>42</v>
      </c>
      <c r="B51" s="94" t="s">
        <v>147</v>
      </c>
      <c r="C51" s="45">
        <v>807</v>
      </c>
      <c r="D51" s="40" t="s">
        <v>49</v>
      </c>
      <c r="E51" s="40" t="s">
        <v>67</v>
      </c>
      <c r="F51" s="40" t="s">
        <v>124</v>
      </c>
      <c r="G51" s="31" t="s">
        <v>62</v>
      </c>
      <c r="H51" s="72">
        <f>SUM(H52)</f>
        <v>1920</v>
      </c>
      <c r="I51" s="72">
        <f t="shared" ref="I51:J51" si="15">SUM(I52)</f>
        <v>2400</v>
      </c>
      <c r="J51" s="72">
        <f t="shared" si="15"/>
        <v>2400</v>
      </c>
    </row>
    <row r="52" spans="1:13" ht="33.75">
      <c r="A52" s="30">
        <v>43</v>
      </c>
      <c r="B52" s="11" t="s">
        <v>63</v>
      </c>
      <c r="C52" s="45">
        <v>807</v>
      </c>
      <c r="D52" s="40" t="s">
        <v>49</v>
      </c>
      <c r="E52" s="40" t="s">
        <v>67</v>
      </c>
      <c r="F52" s="40" t="s">
        <v>124</v>
      </c>
      <c r="G52" s="31" t="s">
        <v>64</v>
      </c>
      <c r="H52" s="141">
        <v>1920</v>
      </c>
      <c r="I52" s="72">
        <v>2400</v>
      </c>
      <c r="J52" s="72">
        <v>2400</v>
      </c>
    </row>
    <row r="53" spans="1:13" ht="88.5" customHeight="1">
      <c r="A53" s="30">
        <v>44</v>
      </c>
      <c r="B53" s="41" t="s">
        <v>146</v>
      </c>
      <c r="C53" s="45">
        <v>807</v>
      </c>
      <c r="D53" s="40" t="s">
        <v>49</v>
      </c>
      <c r="E53" s="40" t="s">
        <v>67</v>
      </c>
      <c r="F53" s="88" t="s">
        <v>139</v>
      </c>
      <c r="G53" s="31"/>
      <c r="H53" s="72">
        <f>SUM(H54)</f>
        <v>16000</v>
      </c>
      <c r="I53" s="72">
        <f t="shared" ref="I53:J53" si="16">SUM(I54)</f>
        <v>20000</v>
      </c>
      <c r="J53" s="72">
        <f t="shared" si="16"/>
        <v>20000</v>
      </c>
      <c r="M53" s="48"/>
    </row>
    <row r="54" spans="1:13" ht="33.75">
      <c r="A54" s="30">
        <v>45</v>
      </c>
      <c r="B54" s="94" t="s">
        <v>147</v>
      </c>
      <c r="C54" s="45">
        <v>807</v>
      </c>
      <c r="D54" s="40" t="s">
        <v>49</v>
      </c>
      <c r="E54" s="40" t="s">
        <v>67</v>
      </c>
      <c r="F54" s="88" t="s">
        <v>139</v>
      </c>
      <c r="G54" s="31" t="s">
        <v>62</v>
      </c>
      <c r="H54" s="72">
        <f>SUM(H55)</f>
        <v>16000</v>
      </c>
      <c r="I54" s="72">
        <f t="shared" ref="I54:J54" si="17">SUM(I55)</f>
        <v>20000</v>
      </c>
      <c r="J54" s="72">
        <f t="shared" si="17"/>
        <v>20000</v>
      </c>
    </row>
    <row r="55" spans="1:13" ht="33.75">
      <c r="A55" s="30">
        <v>46</v>
      </c>
      <c r="B55" s="11" t="s">
        <v>63</v>
      </c>
      <c r="C55" s="45">
        <v>807</v>
      </c>
      <c r="D55" s="40" t="s">
        <v>49</v>
      </c>
      <c r="E55" s="40" t="s">
        <v>67</v>
      </c>
      <c r="F55" s="88" t="s">
        <v>139</v>
      </c>
      <c r="G55" s="40" t="s">
        <v>64</v>
      </c>
      <c r="H55" s="141">
        <v>16000</v>
      </c>
      <c r="I55" s="72">
        <v>20000</v>
      </c>
      <c r="J55" s="72">
        <v>20000</v>
      </c>
    </row>
    <row r="56" spans="1:13" ht="22.5" customHeight="1">
      <c r="A56" s="30">
        <v>47</v>
      </c>
      <c r="B56" s="14" t="s">
        <v>103</v>
      </c>
      <c r="C56" s="32">
        <v>807</v>
      </c>
      <c r="D56" s="33" t="s">
        <v>49</v>
      </c>
      <c r="E56" s="33" t="s">
        <v>67</v>
      </c>
      <c r="F56" s="69" t="s">
        <v>125</v>
      </c>
      <c r="G56" s="33"/>
      <c r="H56" s="72">
        <f t="shared" ref="H56:J58" si="18">SUM(H57)</f>
        <v>15000</v>
      </c>
      <c r="I56" s="72">
        <f t="shared" si="18"/>
        <v>5000</v>
      </c>
      <c r="J56" s="72">
        <f t="shared" si="18"/>
        <v>0</v>
      </c>
    </row>
    <row r="57" spans="1:13" ht="90">
      <c r="A57" s="30">
        <v>48</v>
      </c>
      <c r="B57" s="14" t="s">
        <v>104</v>
      </c>
      <c r="C57" s="32">
        <v>807</v>
      </c>
      <c r="D57" s="33" t="s">
        <v>49</v>
      </c>
      <c r="E57" s="33" t="s">
        <v>67</v>
      </c>
      <c r="F57" s="69" t="s">
        <v>126</v>
      </c>
      <c r="G57" s="33"/>
      <c r="H57" s="72">
        <f t="shared" si="18"/>
        <v>15000</v>
      </c>
      <c r="I57" s="72">
        <f t="shared" si="18"/>
        <v>5000</v>
      </c>
      <c r="J57" s="72">
        <f t="shared" si="18"/>
        <v>0</v>
      </c>
    </row>
    <row r="58" spans="1:13">
      <c r="A58" s="30">
        <v>49</v>
      </c>
      <c r="B58" s="35" t="s">
        <v>69</v>
      </c>
      <c r="C58" s="32">
        <v>807</v>
      </c>
      <c r="D58" s="33" t="s">
        <v>49</v>
      </c>
      <c r="E58" s="33" t="s">
        <v>67</v>
      </c>
      <c r="F58" s="69" t="s">
        <v>126</v>
      </c>
      <c r="G58" s="33" t="s">
        <v>70</v>
      </c>
      <c r="H58" s="72">
        <f t="shared" si="18"/>
        <v>15000</v>
      </c>
      <c r="I58" s="72">
        <f t="shared" si="18"/>
        <v>5000</v>
      </c>
      <c r="J58" s="72">
        <f t="shared" si="18"/>
        <v>0</v>
      </c>
    </row>
    <row r="59" spans="1:13">
      <c r="A59" s="30">
        <v>50</v>
      </c>
      <c r="B59" s="47" t="s">
        <v>96</v>
      </c>
      <c r="C59" s="32">
        <v>807</v>
      </c>
      <c r="D59" s="33" t="s">
        <v>49</v>
      </c>
      <c r="E59" s="33" t="s">
        <v>67</v>
      </c>
      <c r="F59" s="69" t="s">
        <v>126</v>
      </c>
      <c r="G59" s="33" t="s">
        <v>71</v>
      </c>
      <c r="H59" s="72">
        <v>15000</v>
      </c>
      <c r="I59" s="72">
        <v>5000</v>
      </c>
      <c r="J59" s="72">
        <v>0</v>
      </c>
    </row>
    <row r="60" spans="1:13" ht="45">
      <c r="A60" s="30">
        <v>51</v>
      </c>
      <c r="B60" s="14" t="s">
        <v>144</v>
      </c>
      <c r="C60" s="32">
        <v>807</v>
      </c>
      <c r="D60" s="33" t="s">
        <v>49</v>
      </c>
      <c r="E60" s="33" t="s">
        <v>67</v>
      </c>
      <c r="F60" s="69" t="s">
        <v>118</v>
      </c>
      <c r="G60" s="33"/>
      <c r="H60" s="72">
        <f>SUM(H61+H64)</f>
        <v>20235</v>
      </c>
      <c r="I60" s="72">
        <f t="shared" ref="H60:J62" si="19">SUM(I61)</f>
        <v>1262</v>
      </c>
      <c r="J60" s="72">
        <f t="shared" si="19"/>
        <v>1262</v>
      </c>
    </row>
    <row r="61" spans="1:13" ht="112.5">
      <c r="A61" s="30">
        <v>52</v>
      </c>
      <c r="B61" s="89" t="s">
        <v>143</v>
      </c>
      <c r="C61" s="32">
        <v>807</v>
      </c>
      <c r="D61" s="33" t="s">
        <v>49</v>
      </c>
      <c r="E61" s="33" t="s">
        <v>67</v>
      </c>
      <c r="F61" s="69" t="s">
        <v>127</v>
      </c>
      <c r="G61" s="33"/>
      <c r="H61" s="72">
        <f t="shared" si="19"/>
        <v>1235</v>
      </c>
      <c r="I61" s="72">
        <f t="shared" si="19"/>
        <v>1262</v>
      </c>
      <c r="J61" s="72">
        <f t="shared" si="19"/>
        <v>1262</v>
      </c>
    </row>
    <row r="62" spans="1:13" ht="33.75">
      <c r="A62" s="30">
        <v>53</v>
      </c>
      <c r="B62" s="94" t="s">
        <v>147</v>
      </c>
      <c r="C62" s="32">
        <v>807</v>
      </c>
      <c r="D62" s="33" t="s">
        <v>49</v>
      </c>
      <c r="E62" s="33" t="s">
        <v>67</v>
      </c>
      <c r="F62" s="69" t="s">
        <v>127</v>
      </c>
      <c r="G62" s="33" t="s">
        <v>62</v>
      </c>
      <c r="H62" s="72">
        <f t="shared" si="19"/>
        <v>1235</v>
      </c>
      <c r="I62" s="72">
        <f t="shared" si="19"/>
        <v>1262</v>
      </c>
      <c r="J62" s="72">
        <f t="shared" si="19"/>
        <v>1262</v>
      </c>
    </row>
    <row r="63" spans="1:13" ht="33.75">
      <c r="A63" s="30">
        <v>54</v>
      </c>
      <c r="B63" s="11" t="s">
        <v>63</v>
      </c>
      <c r="C63" s="32">
        <v>807</v>
      </c>
      <c r="D63" s="33" t="s">
        <v>49</v>
      </c>
      <c r="E63" s="33" t="s">
        <v>67</v>
      </c>
      <c r="F63" s="69" t="s">
        <v>127</v>
      </c>
      <c r="G63" s="33" t="s">
        <v>64</v>
      </c>
      <c r="H63" s="141">
        <v>1235</v>
      </c>
      <c r="I63" s="72">
        <v>1262</v>
      </c>
      <c r="J63" s="72">
        <v>1262</v>
      </c>
    </row>
    <row r="64" spans="1:13" ht="102" customHeight="1">
      <c r="A64" s="30">
        <v>55</v>
      </c>
      <c r="B64" s="140" t="s">
        <v>167</v>
      </c>
      <c r="C64" s="122">
        <v>807</v>
      </c>
      <c r="D64" s="123" t="s">
        <v>49</v>
      </c>
      <c r="E64" s="123" t="s">
        <v>67</v>
      </c>
      <c r="F64" s="123" t="s">
        <v>166</v>
      </c>
      <c r="G64" s="123"/>
      <c r="H64" s="120">
        <f>SUM(H65)</f>
        <v>19000</v>
      </c>
      <c r="I64" s="124">
        <f t="shared" ref="I64:J64" si="20">SUM(I65)</f>
        <v>0</v>
      </c>
      <c r="J64" s="124">
        <f t="shared" si="20"/>
        <v>0</v>
      </c>
    </row>
    <row r="65" spans="1:10" ht="33.75">
      <c r="A65" s="30">
        <v>56</v>
      </c>
      <c r="B65" s="121" t="s">
        <v>147</v>
      </c>
      <c r="C65" s="122">
        <v>807</v>
      </c>
      <c r="D65" s="123" t="s">
        <v>49</v>
      </c>
      <c r="E65" s="123" t="s">
        <v>67</v>
      </c>
      <c r="F65" s="123" t="s">
        <v>166</v>
      </c>
      <c r="G65" s="123" t="s">
        <v>62</v>
      </c>
      <c r="H65" s="120">
        <f>SUM(H66)</f>
        <v>19000</v>
      </c>
      <c r="I65" s="124">
        <f t="shared" ref="I65:J65" si="21">SUM(I66)</f>
        <v>0</v>
      </c>
      <c r="J65" s="124">
        <f t="shared" si="21"/>
        <v>0</v>
      </c>
    </row>
    <row r="66" spans="1:10" ht="33.75">
      <c r="A66" s="30">
        <v>57</v>
      </c>
      <c r="B66" s="11" t="s">
        <v>63</v>
      </c>
      <c r="C66" s="122">
        <v>807</v>
      </c>
      <c r="D66" s="123" t="s">
        <v>49</v>
      </c>
      <c r="E66" s="123" t="s">
        <v>67</v>
      </c>
      <c r="F66" s="123" t="s">
        <v>166</v>
      </c>
      <c r="G66" s="123" t="s">
        <v>64</v>
      </c>
      <c r="H66" s="185">
        <v>19000</v>
      </c>
      <c r="I66" s="120">
        <v>0</v>
      </c>
      <c r="J66" s="120">
        <v>0</v>
      </c>
    </row>
    <row r="67" spans="1:10">
      <c r="A67" s="30">
        <v>58</v>
      </c>
      <c r="B67" s="13" t="s">
        <v>18</v>
      </c>
      <c r="C67" s="32">
        <v>807</v>
      </c>
      <c r="D67" s="33" t="s">
        <v>51</v>
      </c>
      <c r="E67" s="33" t="s">
        <v>50</v>
      </c>
      <c r="F67" s="36"/>
      <c r="G67" s="36"/>
      <c r="H67" s="72">
        <f t="shared" ref="H67:J70" si="22">SUM(H68)</f>
        <v>96060</v>
      </c>
      <c r="I67" s="72">
        <f t="shared" si="22"/>
        <v>0</v>
      </c>
      <c r="J67" s="72">
        <f t="shared" si="22"/>
        <v>0</v>
      </c>
    </row>
    <row r="68" spans="1:10">
      <c r="A68" s="37">
        <v>59</v>
      </c>
      <c r="B68" s="13" t="s">
        <v>20</v>
      </c>
      <c r="C68" s="32">
        <v>807</v>
      </c>
      <c r="D68" s="33" t="s">
        <v>51</v>
      </c>
      <c r="E68" s="33" t="s">
        <v>72</v>
      </c>
      <c r="F68" s="36"/>
      <c r="G68" s="36"/>
      <c r="H68" s="72">
        <f t="shared" si="22"/>
        <v>96060</v>
      </c>
      <c r="I68" s="72">
        <f t="shared" si="22"/>
        <v>0</v>
      </c>
      <c r="J68" s="72">
        <f t="shared" si="22"/>
        <v>0</v>
      </c>
    </row>
    <row r="69" spans="1:10" ht="22.5">
      <c r="A69" s="37">
        <v>60</v>
      </c>
      <c r="B69" s="11" t="s">
        <v>52</v>
      </c>
      <c r="C69" s="32">
        <v>807</v>
      </c>
      <c r="D69" s="33" t="s">
        <v>51</v>
      </c>
      <c r="E69" s="33" t="s">
        <v>72</v>
      </c>
      <c r="F69" s="69" t="s">
        <v>116</v>
      </c>
      <c r="G69" s="36"/>
      <c r="H69" s="72">
        <f t="shared" si="22"/>
        <v>96060</v>
      </c>
      <c r="I69" s="72">
        <f t="shared" si="22"/>
        <v>0</v>
      </c>
      <c r="J69" s="72">
        <f t="shared" si="22"/>
        <v>0</v>
      </c>
    </row>
    <row r="70" spans="1:10" ht="22.5">
      <c r="A70" s="37">
        <v>61</v>
      </c>
      <c r="B70" s="11" t="s">
        <v>53</v>
      </c>
      <c r="C70" s="32">
        <v>807</v>
      </c>
      <c r="D70" s="33" t="s">
        <v>51</v>
      </c>
      <c r="E70" s="33" t="s">
        <v>72</v>
      </c>
      <c r="F70" s="69" t="s">
        <v>115</v>
      </c>
      <c r="G70" s="36"/>
      <c r="H70" s="72">
        <f t="shared" si="22"/>
        <v>96060</v>
      </c>
      <c r="I70" s="72">
        <f t="shared" si="22"/>
        <v>0</v>
      </c>
      <c r="J70" s="72">
        <f t="shared" si="22"/>
        <v>0</v>
      </c>
    </row>
    <row r="71" spans="1:10">
      <c r="A71" s="207">
        <v>62</v>
      </c>
      <c r="B71" s="209" t="s">
        <v>73</v>
      </c>
      <c r="C71" s="211">
        <v>807</v>
      </c>
      <c r="D71" s="213" t="s">
        <v>51</v>
      </c>
      <c r="E71" s="213" t="s">
        <v>72</v>
      </c>
      <c r="F71" s="213">
        <v>9330051180</v>
      </c>
      <c r="G71" s="213"/>
      <c r="H71" s="205">
        <f>SUM(H73+H75)</f>
        <v>96060</v>
      </c>
      <c r="I71" s="205">
        <f>SUM(I73+I75)</f>
        <v>0</v>
      </c>
      <c r="J71" s="205">
        <f>SUM(J73+J75)</f>
        <v>0</v>
      </c>
    </row>
    <row r="72" spans="1:10" ht="33" customHeight="1">
      <c r="A72" s="208"/>
      <c r="B72" s="210"/>
      <c r="C72" s="212"/>
      <c r="D72" s="215"/>
      <c r="E72" s="208"/>
      <c r="F72" s="214"/>
      <c r="G72" s="208"/>
      <c r="H72" s="206"/>
      <c r="I72" s="206"/>
      <c r="J72" s="206"/>
    </row>
    <row r="73" spans="1:10" ht="67.5">
      <c r="A73" s="38">
        <v>63</v>
      </c>
      <c r="B73" s="11" t="s">
        <v>55</v>
      </c>
      <c r="C73" s="39">
        <v>807</v>
      </c>
      <c r="D73" s="40" t="s">
        <v>51</v>
      </c>
      <c r="E73" s="40" t="s">
        <v>72</v>
      </c>
      <c r="F73" s="68">
        <v>9330051180</v>
      </c>
      <c r="G73" s="38">
        <v>100</v>
      </c>
      <c r="H73" s="70">
        <f>SUM(H74)</f>
        <v>81150</v>
      </c>
      <c r="I73" s="70">
        <f>SUM(I74)</f>
        <v>0</v>
      </c>
      <c r="J73" s="70">
        <f>SUM(J74)</f>
        <v>0</v>
      </c>
    </row>
    <row r="74" spans="1:10" ht="22.5">
      <c r="A74" s="38">
        <v>64</v>
      </c>
      <c r="B74" s="11" t="s">
        <v>57</v>
      </c>
      <c r="C74" s="39">
        <v>807</v>
      </c>
      <c r="D74" s="40" t="s">
        <v>51</v>
      </c>
      <c r="E74" s="40" t="s">
        <v>72</v>
      </c>
      <c r="F74" s="86">
        <v>9330051180</v>
      </c>
      <c r="G74" s="38">
        <v>120</v>
      </c>
      <c r="H74" s="70">
        <v>81150</v>
      </c>
      <c r="I74" s="70">
        <v>0</v>
      </c>
      <c r="J74" s="70">
        <v>0</v>
      </c>
    </row>
    <row r="75" spans="1:10" ht="33.75">
      <c r="A75" s="38">
        <v>65</v>
      </c>
      <c r="B75" s="94" t="s">
        <v>147</v>
      </c>
      <c r="C75" s="39">
        <v>807</v>
      </c>
      <c r="D75" s="40" t="s">
        <v>51</v>
      </c>
      <c r="E75" s="40" t="s">
        <v>72</v>
      </c>
      <c r="F75" s="86">
        <v>9330051180</v>
      </c>
      <c r="G75" s="38">
        <v>200</v>
      </c>
      <c r="H75" s="70">
        <f>SUM(H76)</f>
        <v>14910</v>
      </c>
      <c r="I75" s="70">
        <f t="shared" ref="I75:J75" si="23">SUM(I76)</f>
        <v>0</v>
      </c>
      <c r="J75" s="70">
        <f t="shared" si="23"/>
        <v>0</v>
      </c>
    </row>
    <row r="76" spans="1:10" ht="33.75">
      <c r="A76" s="38">
        <v>66</v>
      </c>
      <c r="B76" s="11" t="s">
        <v>63</v>
      </c>
      <c r="C76" s="39">
        <v>807</v>
      </c>
      <c r="D76" s="40" t="s">
        <v>51</v>
      </c>
      <c r="E76" s="40" t="s">
        <v>72</v>
      </c>
      <c r="F76" s="86">
        <v>9330051180</v>
      </c>
      <c r="G76" s="38">
        <v>240</v>
      </c>
      <c r="H76" s="185">
        <v>14910</v>
      </c>
      <c r="I76" s="72">
        <v>0</v>
      </c>
      <c r="J76" s="72">
        <v>0</v>
      </c>
    </row>
    <row r="77" spans="1:10" ht="22.5">
      <c r="A77" s="38">
        <v>67</v>
      </c>
      <c r="B77" s="14" t="s">
        <v>22</v>
      </c>
      <c r="C77" s="39">
        <v>807</v>
      </c>
      <c r="D77" s="40" t="s">
        <v>72</v>
      </c>
      <c r="E77" s="40" t="s">
        <v>50</v>
      </c>
      <c r="F77" s="40"/>
      <c r="G77" s="40"/>
      <c r="H77" s="132">
        <f>SUM(H78+H87)</f>
        <v>33127.949999999997</v>
      </c>
      <c r="I77" s="108">
        <f>SUM(I78+I87)</f>
        <v>10000</v>
      </c>
      <c r="J77" s="108">
        <f>SUM(J78+J87)</f>
        <v>0</v>
      </c>
    </row>
    <row r="78" spans="1:10" ht="45">
      <c r="A78" s="38">
        <v>68</v>
      </c>
      <c r="B78" s="35" t="s">
        <v>24</v>
      </c>
      <c r="C78" s="39">
        <v>807</v>
      </c>
      <c r="D78" s="40" t="s">
        <v>72</v>
      </c>
      <c r="E78" s="40" t="s">
        <v>74</v>
      </c>
      <c r="F78" s="40"/>
      <c r="G78" s="40"/>
      <c r="H78" s="72">
        <f t="shared" ref="H78:J79" si="24">SUM(H79)</f>
        <v>2700</v>
      </c>
      <c r="I78" s="72">
        <f t="shared" si="24"/>
        <v>0</v>
      </c>
      <c r="J78" s="72">
        <f t="shared" si="24"/>
        <v>0</v>
      </c>
    </row>
    <row r="79" spans="1:10" ht="45">
      <c r="A79" s="38">
        <v>69</v>
      </c>
      <c r="B79" s="28" t="s">
        <v>100</v>
      </c>
      <c r="C79" s="39">
        <v>807</v>
      </c>
      <c r="D79" s="40" t="s">
        <v>72</v>
      </c>
      <c r="E79" s="40" t="s">
        <v>74</v>
      </c>
      <c r="F79" s="40" t="s">
        <v>117</v>
      </c>
      <c r="G79" s="40"/>
      <c r="H79" s="72">
        <f t="shared" si="24"/>
        <v>2700</v>
      </c>
      <c r="I79" s="72">
        <f t="shared" si="24"/>
        <v>0</v>
      </c>
      <c r="J79" s="72">
        <f t="shared" si="24"/>
        <v>0</v>
      </c>
    </row>
    <row r="80" spans="1:10" ht="21.75" customHeight="1">
      <c r="A80" s="38">
        <v>70</v>
      </c>
      <c r="B80" s="14" t="s">
        <v>103</v>
      </c>
      <c r="C80" s="39">
        <v>807</v>
      </c>
      <c r="D80" s="40" t="s">
        <v>72</v>
      </c>
      <c r="E80" s="40" t="s">
        <v>74</v>
      </c>
      <c r="F80" s="40" t="s">
        <v>125</v>
      </c>
      <c r="G80" s="40"/>
      <c r="H80" s="72">
        <f>SUM(H81+H84)</f>
        <v>2700</v>
      </c>
      <c r="I80" s="72">
        <f>SUM(I81+I84)</f>
        <v>0</v>
      </c>
      <c r="J80" s="72">
        <f>SUM(J81+J84)</f>
        <v>0</v>
      </c>
    </row>
    <row r="81" spans="1:10" ht="101.25">
      <c r="A81" s="38">
        <v>71</v>
      </c>
      <c r="B81" s="14" t="s">
        <v>105</v>
      </c>
      <c r="C81" s="39">
        <v>807</v>
      </c>
      <c r="D81" s="40" t="s">
        <v>72</v>
      </c>
      <c r="E81" s="40" t="s">
        <v>74</v>
      </c>
      <c r="F81" s="40" t="s">
        <v>128</v>
      </c>
      <c r="G81" s="40"/>
      <c r="H81" s="72">
        <f t="shared" ref="H81:J82" si="25">SUM(H82)</f>
        <v>1200</v>
      </c>
      <c r="I81" s="72">
        <f t="shared" si="25"/>
        <v>0</v>
      </c>
      <c r="J81" s="72">
        <f t="shared" si="25"/>
        <v>0</v>
      </c>
    </row>
    <row r="82" spans="1:10" ht="33.75">
      <c r="A82" s="38">
        <v>72</v>
      </c>
      <c r="B82" s="94" t="s">
        <v>147</v>
      </c>
      <c r="C82" s="39">
        <v>807</v>
      </c>
      <c r="D82" s="40" t="s">
        <v>72</v>
      </c>
      <c r="E82" s="40" t="s">
        <v>74</v>
      </c>
      <c r="F82" s="40" t="s">
        <v>128</v>
      </c>
      <c r="G82" s="40" t="s">
        <v>62</v>
      </c>
      <c r="H82" s="72">
        <f t="shared" si="25"/>
        <v>1200</v>
      </c>
      <c r="I82" s="72">
        <f t="shared" si="25"/>
        <v>0</v>
      </c>
      <c r="J82" s="72">
        <f t="shared" si="25"/>
        <v>0</v>
      </c>
    </row>
    <row r="83" spans="1:10" ht="33.75">
      <c r="A83" s="38">
        <v>73</v>
      </c>
      <c r="B83" s="11" t="s">
        <v>63</v>
      </c>
      <c r="C83" s="39">
        <v>807</v>
      </c>
      <c r="D83" s="40" t="s">
        <v>72</v>
      </c>
      <c r="E83" s="40" t="s">
        <v>74</v>
      </c>
      <c r="F83" s="40" t="s">
        <v>128</v>
      </c>
      <c r="G83" s="40" t="s">
        <v>64</v>
      </c>
      <c r="H83" s="72">
        <v>1200</v>
      </c>
      <c r="I83" s="72">
        <v>0</v>
      </c>
      <c r="J83" s="72">
        <v>0</v>
      </c>
    </row>
    <row r="84" spans="1:10" ht="101.25" customHeight="1">
      <c r="A84" s="38">
        <v>74</v>
      </c>
      <c r="B84" s="14" t="s">
        <v>106</v>
      </c>
      <c r="C84" s="39">
        <v>807</v>
      </c>
      <c r="D84" s="40" t="s">
        <v>72</v>
      </c>
      <c r="E84" s="40" t="s">
        <v>74</v>
      </c>
      <c r="F84" s="40" t="s">
        <v>129</v>
      </c>
      <c r="G84" s="40"/>
      <c r="H84" s="70">
        <f t="shared" ref="H84:J85" si="26">SUM(H85)</f>
        <v>1500</v>
      </c>
      <c r="I84" s="70">
        <f t="shared" si="26"/>
        <v>0</v>
      </c>
      <c r="J84" s="70">
        <f t="shared" si="26"/>
        <v>0</v>
      </c>
    </row>
    <row r="85" spans="1:10" ht="33.75">
      <c r="A85" s="38">
        <v>75</v>
      </c>
      <c r="B85" s="94" t="s">
        <v>147</v>
      </c>
      <c r="C85" s="39">
        <v>807</v>
      </c>
      <c r="D85" s="40" t="s">
        <v>72</v>
      </c>
      <c r="E85" s="40" t="s">
        <v>74</v>
      </c>
      <c r="F85" s="40" t="s">
        <v>129</v>
      </c>
      <c r="G85" s="40" t="s">
        <v>62</v>
      </c>
      <c r="H85" s="73">
        <f t="shared" si="26"/>
        <v>1500</v>
      </c>
      <c r="I85" s="73">
        <f t="shared" si="26"/>
        <v>0</v>
      </c>
      <c r="J85" s="73">
        <f t="shared" si="26"/>
        <v>0</v>
      </c>
    </row>
    <row r="86" spans="1:10" ht="33.75">
      <c r="A86" s="38">
        <v>76</v>
      </c>
      <c r="B86" s="11" t="s">
        <v>63</v>
      </c>
      <c r="C86" s="39">
        <v>807</v>
      </c>
      <c r="D86" s="40" t="s">
        <v>72</v>
      </c>
      <c r="E86" s="40" t="s">
        <v>74</v>
      </c>
      <c r="F86" s="40" t="s">
        <v>129</v>
      </c>
      <c r="G86" s="40" t="s">
        <v>64</v>
      </c>
      <c r="H86" s="73">
        <v>1500</v>
      </c>
      <c r="I86" s="73">
        <v>0</v>
      </c>
      <c r="J86" s="73">
        <v>0</v>
      </c>
    </row>
    <row r="87" spans="1:10">
      <c r="A87" s="110">
        <v>77</v>
      </c>
      <c r="B87" s="111" t="s">
        <v>162</v>
      </c>
      <c r="C87" s="112">
        <v>807</v>
      </c>
      <c r="D87" s="113" t="s">
        <v>72</v>
      </c>
      <c r="E87" s="113" t="s">
        <v>163</v>
      </c>
      <c r="F87" s="113"/>
      <c r="G87" s="113"/>
      <c r="H87" s="147">
        <f>SUM(H88)</f>
        <v>30427.95</v>
      </c>
      <c r="I87" s="143">
        <f t="shared" ref="I87:J87" si="27">SUM(I88)</f>
        <v>10000</v>
      </c>
      <c r="J87" s="143">
        <f t="shared" si="27"/>
        <v>0</v>
      </c>
    </row>
    <row r="88" spans="1:10" ht="45">
      <c r="A88" s="144">
        <v>78</v>
      </c>
      <c r="B88" s="28" t="s">
        <v>100</v>
      </c>
      <c r="C88" s="145">
        <v>807</v>
      </c>
      <c r="D88" s="146" t="s">
        <v>72</v>
      </c>
      <c r="E88" s="146" t="s">
        <v>163</v>
      </c>
      <c r="F88" s="146" t="s">
        <v>117</v>
      </c>
      <c r="G88" s="146"/>
      <c r="H88" s="147">
        <f>SUM(H89)</f>
        <v>30427.95</v>
      </c>
      <c r="I88" s="143">
        <f t="shared" ref="I88:J88" si="28">SUM(I89)</f>
        <v>10000</v>
      </c>
      <c r="J88" s="143">
        <f t="shared" si="28"/>
        <v>0</v>
      </c>
    </row>
    <row r="89" spans="1:10" ht="22.5">
      <c r="A89" s="144">
        <v>79</v>
      </c>
      <c r="B89" s="14" t="s">
        <v>103</v>
      </c>
      <c r="C89" s="145">
        <v>807</v>
      </c>
      <c r="D89" s="146" t="s">
        <v>72</v>
      </c>
      <c r="E89" s="146" t="s">
        <v>163</v>
      </c>
      <c r="F89" s="146" t="s">
        <v>125</v>
      </c>
      <c r="G89" s="146"/>
      <c r="H89" s="147">
        <f>SUM(H90+H93+H96)</f>
        <v>30427.95</v>
      </c>
      <c r="I89" s="143">
        <f t="shared" ref="I89:J89" si="29">SUM(I90+I93+I96)</f>
        <v>10000</v>
      </c>
      <c r="J89" s="143">
        <f t="shared" si="29"/>
        <v>0</v>
      </c>
    </row>
    <row r="90" spans="1:10" ht="77.25" customHeight="1">
      <c r="A90" s="110">
        <v>80</v>
      </c>
      <c r="B90" s="119" t="s">
        <v>165</v>
      </c>
      <c r="C90" s="112">
        <v>807</v>
      </c>
      <c r="D90" s="113" t="s">
        <v>72</v>
      </c>
      <c r="E90" s="113" t="s">
        <v>163</v>
      </c>
      <c r="F90" s="113" t="s">
        <v>164</v>
      </c>
      <c r="G90" s="113"/>
      <c r="H90" s="109">
        <f>SUM(H91)</f>
        <v>0</v>
      </c>
      <c r="I90" s="109">
        <f t="shared" ref="I90:J90" si="30">SUM(I91)</f>
        <v>10000</v>
      </c>
      <c r="J90" s="109">
        <f t="shared" si="30"/>
        <v>0</v>
      </c>
    </row>
    <row r="91" spans="1:10" ht="33.75">
      <c r="A91" s="110">
        <v>81</v>
      </c>
      <c r="B91" s="115" t="s">
        <v>147</v>
      </c>
      <c r="C91" s="112">
        <v>807</v>
      </c>
      <c r="D91" s="113" t="s">
        <v>72</v>
      </c>
      <c r="E91" s="113" t="s">
        <v>163</v>
      </c>
      <c r="F91" s="113" t="s">
        <v>164</v>
      </c>
      <c r="G91" s="113" t="s">
        <v>62</v>
      </c>
      <c r="H91" s="109">
        <f>SUM(H92)</f>
        <v>0</v>
      </c>
      <c r="I91" s="109">
        <f t="shared" ref="I91:J91" si="31">SUM(I92)</f>
        <v>10000</v>
      </c>
      <c r="J91" s="109">
        <f t="shared" si="31"/>
        <v>0</v>
      </c>
    </row>
    <row r="92" spans="1:10" ht="33.75">
      <c r="A92" s="110">
        <v>82</v>
      </c>
      <c r="B92" s="11" t="s">
        <v>63</v>
      </c>
      <c r="C92" s="112">
        <v>807</v>
      </c>
      <c r="D92" s="113" t="s">
        <v>72</v>
      </c>
      <c r="E92" s="113" t="s">
        <v>163</v>
      </c>
      <c r="F92" s="113" t="s">
        <v>164</v>
      </c>
      <c r="G92" s="113" t="s">
        <v>64</v>
      </c>
      <c r="H92" s="148">
        <v>0</v>
      </c>
      <c r="I92" s="109">
        <v>10000</v>
      </c>
      <c r="J92" s="109">
        <v>0</v>
      </c>
    </row>
    <row r="93" spans="1:10" ht="90">
      <c r="A93" s="136">
        <v>83</v>
      </c>
      <c r="B93" s="119" t="s">
        <v>174</v>
      </c>
      <c r="C93" s="138">
        <v>807</v>
      </c>
      <c r="D93" s="139" t="s">
        <v>72</v>
      </c>
      <c r="E93" s="139" t="s">
        <v>163</v>
      </c>
      <c r="F93" s="139" t="s">
        <v>172</v>
      </c>
      <c r="G93" s="139"/>
      <c r="H93" s="135">
        <f>SUM(H94)</f>
        <v>28979</v>
      </c>
      <c r="I93" s="135">
        <f t="shared" ref="I93:J94" si="32">SUM(I94)</f>
        <v>0</v>
      </c>
      <c r="J93" s="135">
        <f t="shared" si="32"/>
        <v>0</v>
      </c>
    </row>
    <row r="94" spans="1:10" ht="33.75">
      <c r="A94" s="136">
        <v>84</v>
      </c>
      <c r="B94" s="137" t="s">
        <v>147</v>
      </c>
      <c r="C94" s="138">
        <v>807</v>
      </c>
      <c r="D94" s="139" t="s">
        <v>72</v>
      </c>
      <c r="E94" s="139" t="s">
        <v>163</v>
      </c>
      <c r="F94" s="139" t="s">
        <v>172</v>
      </c>
      <c r="G94" s="139" t="s">
        <v>62</v>
      </c>
      <c r="H94" s="135">
        <f>SUM(H95)</f>
        <v>28979</v>
      </c>
      <c r="I94" s="135">
        <f t="shared" si="32"/>
        <v>0</v>
      </c>
      <c r="J94" s="135">
        <f t="shared" si="32"/>
        <v>0</v>
      </c>
    </row>
    <row r="95" spans="1:10" ht="33.75">
      <c r="A95" s="136">
        <v>85</v>
      </c>
      <c r="B95" s="11" t="s">
        <v>63</v>
      </c>
      <c r="C95" s="138">
        <v>807</v>
      </c>
      <c r="D95" s="139" t="s">
        <v>72</v>
      </c>
      <c r="E95" s="139" t="s">
        <v>163</v>
      </c>
      <c r="F95" s="139" t="s">
        <v>172</v>
      </c>
      <c r="G95" s="139" t="s">
        <v>64</v>
      </c>
      <c r="H95" s="186">
        <v>28979</v>
      </c>
      <c r="I95" s="135">
        <v>0</v>
      </c>
      <c r="J95" s="135">
        <v>0</v>
      </c>
    </row>
    <row r="96" spans="1:10" ht="90" customHeight="1">
      <c r="A96" s="136">
        <v>86</v>
      </c>
      <c r="B96" s="119" t="s">
        <v>181</v>
      </c>
      <c r="C96" s="138">
        <v>807</v>
      </c>
      <c r="D96" s="139" t="s">
        <v>72</v>
      </c>
      <c r="E96" s="139" t="s">
        <v>163</v>
      </c>
      <c r="F96" s="139" t="s">
        <v>173</v>
      </c>
      <c r="G96" s="139"/>
      <c r="H96" s="147">
        <f>SUM(H97)</f>
        <v>1448.95</v>
      </c>
      <c r="I96" s="135">
        <f t="shared" ref="I96:J96" si="33">SUM(I97)</f>
        <v>0</v>
      </c>
      <c r="J96" s="135">
        <f t="shared" si="33"/>
        <v>0</v>
      </c>
    </row>
    <row r="97" spans="1:10" ht="33.75">
      <c r="A97" s="136">
        <v>87</v>
      </c>
      <c r="B97" s="137" t="s">
        <v>147</v>
      </c>
      <c r="C97" s="138">
        <v>807</v>
      </c>
      <c r="D97" s="139" t="s">
        <v>72</v>
      </c>
      <c r="E97" s="139" t="s">
        <v>163</v>
      </c>
      <c r="F97" s="139" t="s">
        <v>173</v>
      </c>
      <c r="G97" s="139" t="s">
        <v>62</v>
      </c>
      <c r="H97" s="147">
        <f>SUM(H98)</f>
        <v>1448.95</v>
      </c>
      <c r="I97" s="135">
        <f t="shared" ref="I97:J97" si="34">SUM(I98)</f>
        <v>0</v>
      </c>
      <c r="J97" s="135">
        <f t="shared" si="34"/>
        <v>0</v>
      </c>
    </row>
    <row r="98" spans="1:10" ht="33.75">
      <c r="A98" s="136">
        <v>88</v>
      </c>
      <c r="B98" s="11" t="s">
        <v>63</v>
      </c>
      <c r="C98" s="138">
        <v>807</v>
      </c>
      <c r="D98" s="139" t="s">
        <v>72</v>
      </c>
      <c r="E98" s="139" t="s">
        <v>163</v>
      </c>
      <c r="F98" s="139" t="s">
        <v>173</v>
      </c>
      <c r="G98" s="139" t="s">
        <v>64</v>
      </c>
      <c r="H98" s="187">
        <v>1448.95</v>
      </c>
      <c r="I98" s="135">
        <v>0</v>
      </c>
      <c r="J98" s="135">
        <v>0</v>
      </c>
    </row>
    <row r="99" spans="1:10">
      <c r="A99" s="38">
        <v>89</v>
      </c>
      <c r="B99" s="35" t="s">
        <v>26</v>
      </c>
      <c r="C99" s="39">
        <v>807</v>
      </c>
      <c r="D99" s="40" t="s">
        <v>59</v>
      </c>
      <c r="E99" s="40" t="s">
        <v>50</v>
      </c>
      <c r="F99" s="40"/>
      <c r="G99" s="40"/>
      <c r="H99" s="133">
        <f>SUM(H100)</f>
        <v>1602918.17</v>
      </c>
      <c r="I99" s="70">
        <f t="shared" ref="I99:J99" si="35">SUM(I100)</f>
        <v>46800</v>
      </c>
      <c r="J99" s="70">
        <f t="shared" si="35"/>
        <v>46800</v>
      </c>
    </row>
    <row r="100" spans="1:10">
      <c r="A100" s="38">
        <v>90</v>
      </c>
      <c r="B100" s="35" t="s">
        <v>28</v>
      </c>
      <c r="C100" s="39">
        <v>807</v>
      </c>
      <c r="D100" s="40" t="s">
        <v>59</v>
      </c>
      <c r="E100" s="40" t="s">
        <v>74</v>
      </c>
      <c r="F100" s="40"/>
      <c r="G100" s="40"/>
      <c r="H100" s="133">
        <f>SUM(H101)</f>
        <v>1602918.17</v>
      </c>
      <c r="I100" s="70">
        <f t="shared" ref="H100:J101" si="36">SUM(I101)</f>
        <v>46800</v>
      </c>
      <c r="J100" s="70">
        <f t="shared" si="36"/>
        <v>46800</v>
      </c>
    </row>
    <row r="101" spans="1:10" ht="45">
      <c r="A101" s="38">
        <v>91</v>
      </c>
      <c r="B101" s="28" t="s">
        <v>100</v>
      </c>
      <c r="C101" s="39">
        <v>807</v>
      </c>
      <c r="D101" s="40" t="s">
        <v>59</v>
      </c>
      <c r="E101" s="40" t="s">
        <v>74</v>
      </c>
      <c r="F101" s="40" t="s">
        <v>117</v>
      </c>
      <c r="G101" s="40"/>
      <c r="H101" s="133">
        <f t="shared" si="36"/>
        <v>1602918.17</v>
      </c>
      <c r="I101" s="70">
        <f t="shared" si="36"/>
        <v>46800</v>
      </c>
      <c r="J101" s="70">
        <f t="shared" si="36"/>
        <v>46800</v>
      </c>
    </row>
    <row r="102" spans="1:10" ht="33.75">
      <c r="A102" s="38">
        <v>92</v>
      </c>
      <c r="B102" s="14" t="s">
        <v>141</v>
      </c>
      <c r="C102" s="39">
        <v>807</v>
      </c>
      <c r="D102" s="40" t="s">
        <v>59</v>
      </c>
      <c r="E102" s="40" t="s">
        <v>74</v>
      </c>
      <c r="F102" s="40" t="s">
        <v>130</v>
      </c>
      <c r="G102" s="40"/>
      <c r="H102" s="132">
        <f>SUM(H103+H106+H109+H112+H115)</f>
        <v>1602918.17</v>
      </c>
      <c r="I102" s="169">
        <f t="shared" ref="I102:J102" si="37">SUM(I103+I106+I109+I112+I115)</f>
        <v>46800</v>
      </c>
      <c r="J102" s="169">
        <f t="shared" si="37"/>
        <v>46800</v>
      </c>
    </row>
    <row r="103" spans="1:10" ht="79.5" customHeight="1">
      <c r="A103" s="38">
        <v>93</v>
      </c>
      <c r="B103" s="14" t="s">
        <v>142</v>
      </c>
      <c r="C103" s="39">
        <v>807</v>
      </c>
      <c r="D103" s="40" t="s">
        <v>59</v>
      </c>
      <c r="E103" s="40" t="s">
        <v>74</v>
      </c>
      <c r="F103" s="40" t="s">
        <v>131</v>
      </c>
      <c r="G103" s="40"/>
      <c r="H103" s="72">
        <f t="shared" ref="H103:J104" si="38">SUM(H104)</f>
        <v>371390</v>
      </c>
      <c r="I103" s="72">
        <f t="shared" si="38"/>
        <v>46800</v>
      </c>
      <c r="J103" s="72">
        <f t="shared" si="38"/>
        <v>46800</v>
      </c>
    </row>
    <row r="104" spans="1:10" ht="33.75">
      <c r="A104" s="38">
        <v>94</v>
      </c>
      <c r="B104" s="94" t="s">
        <v>147</v>
      </c>
      <c r="C104" s="39">
        <v>807</v>
      </c>
      <c r="D104" s="40" t="s">
        <v>59</v>
      </c>
      <c r="E104" s="40" t="s">
        <v>74</v>
      </c>
      <c r="F104" s="40" t="s">
        <v>131</v>
      </c>
      <c r="G104" s="40" t="s">
        <v>62</v>
      </c>
      <c r="H104" s="72">
        <f t="shared" si="38"/>
        <v>371390</v>
      </c>
      <c r="I104" s="72">
        <f t="shared" si="38"/>
        <v>46800</v>
      </c>
      <c r="J104" s="72">
        <f t="shared" si="38"/>
        <v>46800</v>
      </c>
    </row>
    <row r="105" spans="1:10" ht="33.75">
      <c r="A105" s="38">
        <v>95</v>
      </c>
      <c r="B105" s="11" t="s">
        <v>63</v>
      </c>
      <c r="C105" s="39">
        <v>807</v>
      </c>
      <c r="D105" s="40" t="s">
        <v>59</v>
      </c>
      <c r="E105" s="40" t="s">
        <v>74</v>
      </c>
      <c r="F105" s="40" t="s">
        <v>131</v>
      </c>
      <c r="G105" s="40" t="s">
        <v>64</v>
      </c>
      <c r="H105" s="141">
        <v>371390</v>
      </c>
      <c r="I105" s="72">
        <v>46800</v>
      </c>
      <c r="J105" s="72">
        <v>46800</v>
      </c>
    </row>
    <row r="106" spans="1:10" ht="128.25" customHeight="1">
      <c r="A106" s="125">
        <v>96</v>
      </c>
      <c r="B106" s="119" t="s">
        <v>170</v>
      </c>
      <c r="C106" s="126">
        <v>807</v>
      </c>
      <c r="D106" s="127" t="s">
        <v>59</v>
      </c>
      <c r="E106" s="127" t="s">
        <v>74</v>
      </c>
      <c r="F106" s="127" t="s">
        <v>168</v>
      </c>
      <c r="G106" s="127"/>
      <c r="H106" s="134">
        <f>SUM(H107)</f>
        <v>136020</v>
      </c>
      <c r="I106" s="134">
        <f t="shared" ref="I106:J106" si="39">SUM(I107)</f>
        <v>0</v>
      </c>
      <c r="J106" s="134">
        <f t="shared" si="39"/>
        <v>0</v>
      </c>
    </row>
    <row r="107" spans="1:10" ht="33.75">
      <c r="A107" s="125">
        <v>97</v>
      </c>
      <c r="B107" s="137" t="s">
        <v>147</v>
      </c>
      <c r="C107" s="126">
        <v>807</v>
      </c>
      <c r="D107" s="127" t="s">
        <v>59</v>
      </c>
      <c r="E107" s="127" t="s">
        <v>74</v>
      </c>
      <c r="F107" s="127" t="s">
        <v>168</v>
      </c>
      <c r="G107" s="127" t="s">
        <v>62</v>
      </c>
      <c r="H107" s="134">
        <f>SUM(H108)</f>
        <v>136020</v>
      </c>
      <c r="I107" s="134">
        <f t="shared" ref="I107:J107" si="40">SUM(I108)</f>
        <v>0</v>
      </c>
      <c r="J107" s="134">
        <f t="shared" si="40"/>
        <v>0</v>
      </c>
    </row>
    <row r="108" spans="1:10" ht="33.75">
      <c r="A108" s="125">
        <v>98</v>
      </c>
      <c r="B108" s="11" t="s">
        <v>63</v>
      </c>
      <c r="C108" s="126">
        <v>807</v>
      </c>
      <c r="D108" s="127" t="s">
        <v>59</v>
      </c>
      <c r="E108" s="127" t="s">
        <v>74</v>
      </c>
      <c r="F108" s="127" t="s">
        <v>168</v>
      </c>
      <c r="G108" s="127" t="s">
        <v>64</v>
      </c>
      <c r="H108" s="185">
        <v>136020</v>
      </c>
      <c r="I108" s="124">
        <v>0</v>
      </c>
      <c r="J108" s="124">
        <v>0</v>
      </c>
    </row>
    <row r="109" spans="1:10" ht="135">
      <c r="A109" s="157">
        <v>99</v>
      </c>
      <c r="B109" s="119" t="s">
        <v>178</v>
      </c>
      <c r="C109" s="160">
        <v>807</v>
      </c>
      <c r="D109" s="161" t="s">
        <v>59</v>
      </c>
      <c r="E109" s="161" t="s">
        <v>74</v>
      </c>
      <c r="F109" s="161" t="s">
        <v>177</v>
      </c>
      <c r="G109" s="161"/>
      <c r="H109" s="156">
        <f>SUM(H110)</f>
        <v>1083314</v>
      </c>
      <c r="I109" s="156">
        <f t="shared" ref="I109:J109" si="41">SUM(I110)</f>
        <v>0</v>
      </c>
      <c r="J109" s="156">
        <f t="shared" si="41"/>
        <v>0</v>
      </c>
    </row>
    <row r="110" spans="1:10" ht="33.75">
      <c r="A110" s="157">
        <v>100</v>
      </c>
      <c r="B110" s="158" t="s">
        <v>147</v>
      </c>
      <c r="C110" s="160">
        <v>807</v>
      </c>
      <c r="D110" s="161" t="s">
        <v>59</v>
      </c>
      <c r="E110" s="161" t="s">
        <v>74</v>
      </c>
      <c r="F110" s="161" t="s">
        <v>177</v>
      </c>
      <c r="G110" s="161" t="s">
        <v>62</v>
      </c>
      <c r="H110" s="156">
        <f>SUM(H111)</f>
        <v>1083314</v>
      </c>
      <c r="I110" s="156">
        <f t="shared" ref="I110:J110" si="42">SUM(I111)</f>
        <v>0</v>
      </c>
      <c r="J110" s="156">
        <f t="shared" si="42"/>
        <v>0</v>
      </c>
    </row>
    <row r="111" spans="1:10" ht="33.75">
      <c r="A111" s="157">
        <v>101</v>
      </c>
      <c r="B111" s="11" t="s">
        <v>63</v>
      </c>
      <c r="C111" s="160">
        <v>807</v>
      </c>
      <c r="D111" s="161" t="s">
        <v>59</v>
      </c>
      <c r="E111" s="161" t="s">
        <v>74</v>
      </c>
      <c r="F111" s="161" t="s">
        <v>177</v>
      </c>
      <c r="G111" s="161" t="s">
        <v>64</v>
      </c>
      <c r="H111" s="185">
        <v>1083314</v>
      </c>
      <c r="I111" s="156">
        <v>0</v>
      </c>
      <c r="J111" s="156">
        <v>0</v>
      </c>
    </row>
    <row r="112" spans="1:10" ht="135">
      <c r="A112" s="125">
        <v>102</v>
      </c>
      <c r="B112" s="119" t="s">
        <v>171</v>
      </c>
      <c r="C112" s="126">
        <v>807</v>
      </c>
      <c r="D112" s="127" t="s">
        <v>59</v>
      </c>
      <c r="E112" s="127" t="s">
        <v>74</v>
      </c>
      <c r="F112" s="127" t="s">
        <v>169</v>
      </c>
      <c r="G112" s="127"/>
      <c r="H112" s="132">
        <f>SUM(H113)</f>
        <v>1361.03</v>
      </c>
      <c r="I112" s="132">
        <f t="shared" ref="I112:J112" si="43">SUM(I113)</f>
        <v>0</v>
      </c>
      <c r="J112" s="132">
        <f t="shared" si="43"/>
        <v>0</v>
      </c>
    </row>
    <row r="113" spans="1:10" ht="33.75">
      <c r="A113" s="125">
        <v>103</v>
      </c>
      <c r="B113" s="137" t="s">
        <v>147</v>
      </c>
      <c r="C113" s="126">
        <v>807</v>
      </c>
      <c r="D113" s="127" t="s">
        <v>59</v>
      </c>
      <c r="E113" s="127" t="s">
        <v>74</v>
      </c>
      <c r="F113" s="127" t="s">
        <v>169</v>
      </c>
      <c r="G113" s="127" t="s">
        <v>62</v>
      </c>
      <c r="H113" s="132">
        <f>SUM(H114)</f>
        <v>1361.03</v>
      </c>
      <c r="I113" s="132">
        <f t="shared" ref="I113:J113" si="44">SUM(I114)</f>
        <v>0</v>
      </c>
      <c r="J113" s="132">
        <f t="shared" si="44"/>
        <v>0</v>
      </c>
    </row>
    <row r="114" spans="1:10" ht="33.75">
      <c r="A114" s="125">
        <v>104</v>
      </c>
      <c r="B114" s="11" t="s">
        <v>63</v>
      </c>
      <c r="C114" s="126">
        <v>807</v>
      </c>
      <c r="D114" s="127" t="s">
        <v>59</v>
      </c>
      <c r="E114" s="127" t="s">
        <v>74</v>
      </c>
      <c r="F114" s="127" t="s">
        <v>169</v>
      </c>
      <c r="G114" s="127" t="s">
        <v>64</v>
      </c>
      <c r="H114" s="142">
        <v>1361.03</v>
      </c>
      <c r="I114" s="124">
        <v>0</v>
      </c>
      <c r="J114" s="124">
        <v>0</v>
      </c>
    </row>
    <row r="115" spans="1:10" ht="146.25">
      <c r="A115" s="170">
        <v>105</v>
      </c>
      <c r="B115" s="119" t="s">
        <v>185</v>
      </c>
      <c r="C115" s="173">
        <v>807</v>
      </c>
      <c r="D115" s="175" t="s">
        <v>59</v>
      </c>
      <c r="E115" s="175" t="s">
        <v>74</v>
      </c>
      <c r="F115" s="175" t="s">
        <v>184</v>
      </c>
      <c r="G115" s="175"/>
      <c r="H115" s="132">
        <f>SUM(H116)</f>
        <v>10833.14</v>
      </c>
      <c r="I115" s="132">
        <f t="shared" ref="I115:J115" si="45">SUM(I116)</f>
        <v>0</v>
      </c>
      <c r="J115" s="132">
        <f t="shared" si="45"/>
        <v>0</v>
      </c>
    </row>
    <row r="116" spans="1:10" ht="33.75">
      <c r="A116" s="170">
        <v>106</v>
      </c>
      <c r="B116" s="171" t="s">
        <v>147</v>
      </c>
      <c r="C116" s="173">
        <v>807</v>
      </c>
      <c r="D116" s="175" t="s">
        <v>59</v>
      </c>
      <c r="E116" s="175" t="s">
        <v>74</v>
      </c>
      <c r="F116" s="175" t="s">
        <v>184</v>
      </c>
      <c r="G116" s="175" t="s">
        <v>62</v>
      </c>
      <c r="H116" s="132">
        <f>SUM(H117)</f>
        <v>10833.14</v>
      </c>
      <c r="I116" s="132">
        <f t="shared" ref="I116:J116" si="46">SUM(I117)</f>
        <v>0</v>
      </c>
      <c r="J116" s="132">
        <f t="shared" si="46"/>
        <v>0</v>
      </c>
    </row>
    <row r="117" spans="1:10" ht="33.75">
      <c r="A117" s="170">
        <v>107</v>
      </c>
      <c r="B117" s="11" t="s">
        <v>63</v>
      </c>
      <c r="C117" s="173">
        <v>807</v>
      </c>
      <c r="D117" s="175" t="s">
        <v>59</v>
      </c>
      <c r="E117" s="175" t="s">
        <v>74</v>
      </c>
      <c r="F117" s="175" t="s">
        <v>184</v>
      </c>
      <c r="G117" s="175" t="s">
        <v>64</v>
      </c>
      <c r="H117" s="142">
        <v>10833.14</v>
      </c>
      <c r="I117" s="169">
        <v>0</v>
      </c>
      <c r="J117" s="169">
        <v>0</v>
      </c>
    </row>
    <row r="118" spans="1:10">
      <c r="A118" s="38">
        <v>108</v>
      </c>
      <c r="B118" s="35" t="s">
        <v>30</v>
      </c>
      <c r="C118" s="39">
        <v>807</v>
      </c>
      <c r="D118" s="40" t="s">
        <v>75</v>
      </c>
      <c r="E118" s="40" t="s">
        <v>50</v>
      </c>
      <c r="F118" s="40"/>
      <c r="G118" s="40"/>
      <c r="H118" s="70">
        <f>SUM(H119+H125)</f>
        <v>761457</v>
      </c>
      <c r="I118" s="70">
        <f t="shared" ref="I118:J118" si="47">SUM(I119+I125)</f>
        <v>525000</v>
      </c>
      <c r="J118" s="70">
        <f t="shared" si="47"/>
        <v>518000</v>
      </c>
    </row>
    <row r="119" spans="1:10">
      <c r="A119" s="99">
        <v>109</v>
      </c>
      <c r="B119" s="101" t="s">
        <v>155</v>
      </c>
      <c r="C119" s="102">
        <v>807</v>
      </c>
      <c r="D119" s="103" t="s">
        <v>75</v>
      </c>
      <c r="E119" s="103" t="s">
        <v>49</v>
      </c>
      <c r="F119" s="103"/>
      <c r="G119" s="103"/>
      <c r="H119" s="70">
        <f>SUM(H120)</f>
        <v>203807</v>
      </c>
      <c r="I119" s="70">
        <f t="shared" ref="I119:J119" si="48">SUM(I120)</f>
        <v>205000</v>
      </c>
      <c r="J119" s="70">
        <f t="shared" si="48"/>
        <v>208000</v>
      </c>
    </row>
    <row r="120" spans="1:10" ht="45">
      <c r="A120" s="99">
        <v>110</v>
      </c>
      <c r="B120" s="28" t="s">
        <v>100</v>
      </c>
      <c r="C120" s="102">
        <v>807</v>
      </c>
      <c r="D120" s="103" t="s">
        <v>75</v>
      </c>
      <c r="E120" s="103" t="s">
        <v>49</v>
      </c>
      <c r="F120" s="103" t="s">
        <v>117</v>
      </c>
      <c r="G120" s="103"/>
      <c r="H120" s="70">
        <f>SUM(H121)</f>
        <v>203807</v>
      </c>
      <c r="I120" s="70">
        <f t="shared" ref="I120:J120" si="49">SUM(I121)</f>
        <v>205000</v>
      </c>
      <c r="J120" s="70">
        <f t="shared" si="49"/>
        <v>208000</v>
      </c>
    </row>
    <row r="121" spans="1:10" ht="22.5">
      <c r="A121" s="99">
        <v>111</v>
      </c>
      <c r="B121" s="14" t="s">
        <v>101</v>
      </c>
      <c r="C121" s="102">
        <v>807</v>
      </c>
      <c r="D121" s="103" t="s">
        <v>75</v>
      </c>
      <c r="E121" s="103" t="s">
        <v>49</v>
      </c>
      <c r="F121" s="103" t="s">
        <v>122</v>
      </c>
      <c r="G121" s="103"/>
      <c r="H121" s="70">
        <f>SUM(H122)</f>
        <v>203807</v>
      </c>
      <c r="I121" s="70">
        <f t="shared" ref="I121:J121" si="50">SUM(I122)</f>
        <v>205000</v>
      </c>
      <c r="J121" s="70">
        <f t="shared" si="50"/>
        <v>208000</v>
      </c>
    </row>
    <row r="122" spans="1:10" ht="78.75">
      <c r="A122" s="99">
        <v>112</v>
      </c>
      <c r="B122" s="14" t="s">
        <v>159</v>
      </c>
      <c r="C122" s="102">
        <v>807</v>
      </c>
      <c r="D122" s="103" t="s">
        <v>75</v>
      </c>
      <c r="E122" s="103" t="s">
        <v>49</v>
      </c>
      <c r="F122" s="103" t="s">
        <v>158</v>
      </c>
      <c r="G122" s="103"/>
      <c r="H122" s="70">
        <f>SUM(H123)</f>
        <v>203807</v>
      </c>
      <c r="I122" s="70">
        <f t="shared" ref="I122:J122" si="51">SUM(I123)</f>
        <v>205000</v>
      </c>
      <c r="J122" s="70">
        <f t="shared" si="51"/>
        <v>208000</v>
      </c>
    </row>
    <row r="123" spans="1:10" ht="33.75">
      <c r="A123" s="99">
        <v>113</v>
      </c>
      <c r="B123" s="100" t="s">
        <v>147</v>
      </c>
      <c r="C123" s="102">
        <v>807</v>
      </c>
      <c r="D123" s="103" t="s">
        <v>75</v>
      </c>
      <c r="E123" s="103" t="s">
        <v>49</v>
      </c>
      <c r="F123" s="103" t="s">
        <v>158</v>
      </c>
      <c r="G123" s="103" t="s">
        <v>62</v>
      </c>
      <c r="H123" s="70">
        <f>SUM(H124)</f>
        <v>203807</v>
      </c>
      <c r="I123" s="70">
        <f t="shared" ref="I123:J123" si="52">SUM(I124)</f>
        <v>205000</v>
      </c>
      <c r="J123" s="70">
        <f t="shared" si="52"/>
        <v>208000</v>
      </c>
    </row>
    <row r="124" spans="1:10" ht="33.75">
      <c r="A124" s="99">
        <v>114</v>
      </c>
      <c r="B124" s="11" t="s">
        <v>63</v>
      </c>
      <c r="C124" s="102">
        <v>807</v>
      </c>
      <c r="D124" s="103" t="s">
        <v>75</v>
      </c>
      <c r="E124" s="103" t="s">
        <v>49</v>
      </c>
      <c r="F124" s="103" t="s">
        <v>158</v>
      </c>
      <c r="G124" s="103" t="s">
        <v>64</v>
      </c>
      <c r="H124" s="70">
        <v>203807</v>
      </c>
      <c r="I124" s="70">
        <v>205000</v>
      </c>
      <c r="J124" s="70">
        <v>208000</v>
      </c>
    </row>
    <row r="125" spans="1:10">
      <c r="A125" s="38">
        <v>115</v>
      </c>
      <c r="B125" s="35" t="s">
        <v>32</v>
      </c>
      <c r="C125" s="39">
        <v>807</v>
      </c>
      <c r="D125" s="40" t="s">
        <v>75</v>
      </c>
      <c r="E125" s="40" t="s">
        <v>72</v>
      </c>
      <c r="F125" s="40"/>
      <c r="G125" s="40"/>
      <c r="H125" s="70">
        <f t="shared" ref="H125:J126" si="53">SUM(H126)</f>
        <v>557650</v>
      </c>
      <c r="I125" s="70">
        <f t="shared" si="53"/>
        <v>320000</v>
      </c>
      <c r="J125" s="70">
        <f t="shared" si="53"/>
        <v>310000</v>
      </c>
    </row>
    <row r="126" spans="1:10" ht="45">
      <c r="A126" s="38">
        <v>116</v>
      </c>
      <c r="B126" s="28" t="s">
        <v>100</v>
      </c>
      <c r="C126" s="39">
        <v>807</v>
      </c>
      <c r="D126" s="40" t="s">
        <v>75</v>
      </c>
      <c r="E126" s="40" t="s">
        <v>72</v>
      </c>
      <c r="F126" s="40" t="s">
        <v>117</v>
      </c>
      <c r="G126" s="40"/>
      <c r="H126" s="70">
        <f t="shared" si="53"/>
        <v>557650</v>
      </c>
      <c r="I126" s="70">
        <f t="shared" si="53"/>
        <v>320000</v>
      </c>
      <c r="J126" s="70">
        <f t="shared" si="53"/>
        <v>310000</v>
      </c>
    </row>
    <row r="127" spans="1:10" ht="22.5">
      <c r="A127" s="38">
        <v>117</v>
      </c>
      <c r="B127" s="14" t="s">
        <v>101</v>
      </c>
      <c r="C127" s="39">
        <v>807</v>
      </c>
      <c r="D127" s="40" t="s">
        <v>75</v>
      </c>
      <c r="E127" s="40" t="s">
        <v>72</v>
      </c>
      <c r="F127" s="40" t="s">
        <v>122</v>
      </c>
      <c r="G127" s="40"/>
      <c r="H127" s="72">
        <f>SUM(H128+H131+H134+H137+H140)</f>
        <v>557650</v>
      </c>
      <c r="I127" s="169">
        <f t="shared" ref="I127:J127" si="54">SUM(I128+I131+I134+I137+I140)</f>
        <v>320000</v>
      </c>
      <c r="J127" s="169">
        <f t="shared" si="54"/>
        <v>310000</v>
      </c>
    </row>
    <row r="128" spans="1:10" ht="78.75">
      <c r="A128" s="38">
        <v>118</v>
      </c>
      <c r="B128" s="14" t="s">
        <v>107</v>
      </c>
      <c r="C128" s="39">
        <v>807</v>
      </c>
      <c r="D128" s="40" t="s">
        <v>75</v>
      </c>
      <c r="E128" s="40" t="s">
        <v>72</v>
      </c>
      <c r="F128" s="40" t="s">
        <v>132</v>
      </c>
      <c r="G128" s="40"/>
      <c r="H128" s="72">
        <f t="shared" ref="H128:J129" si="55">SUM(H129)</f>
        <v>327460</v>
      </c>
      <c r="I128" s="72">
        <f t="shared" si="55"/>
        <v>320000</v>
      </c>
      <c r="J128" s="72">
        <f t="shared" si="55"/>
        <v>310000</v>
      </c>
    </row>
    <row r="129" spans="1:10" ht="33.75">
      <c r="A129" s="38">
        <v>119</v>
      </c>
      <c r="B129" s="94" t="s">
        <v>147</v>
      </c>
      <c r="C129" s="39">
        <v>807</v>
      </c>
      <c r="D129" s="40" t="s">
        <v>75</v>
      </c>
      <c r="E129" s="40" t="s">
        <v>72</v>
      </c>
      <c r="F129" s="40" t="s">
        <v>132</v>
      </c>
      <c r="G129" s="40" t="s">
        <v>62</v>
      </c>
      <c r="H129" s="72">
        <f t="shared" si="55"/>
        <v>327460</v>
      </c>
      <c r="I129" s="72">
        <f t="shared" si="55"/>
        <v>320000</v>
      </c>
      <c r="J129" s="72">
        <f t="shared" si="55"/>
        <v>310000</v>
      </c>
    </row>
    <row r="130" spans="1:10" ht="33.75">
      <c r="A130" s="38">
        <v>120</v>
      </c>
      <c r="B130" s="11" t="s">
        <v>63</v>
      </c>
      <c r="C130" s="39">
        <v>807</v>
      </c>
      <c r="D130" s="40" t="s">
        <v>75</v>
      </c>
      <c r="E130" s="40" t="s">
        <v>72</v>
      </c>
      <c r="F130" s="40" t="s">
        <v>132</v>
      </c>
      <c r="G130" s="40" t="s">
        <v>64</v>
      </c>
      <c r="H130" s="72">
        <v>327460</v>
      </c>
      <c r="I130" s="72">
        <v>320000</v>
      </c>
      <c r="J130" s="72">
        <v>310000</v>
      </c>
    </row>
    <row r="131" spans="1:10" ht="75.75" customHeight="1">
      <c r="A131" s="38">
        <v>121</v>
      </c>
      <c r="B131" s="172" t="s">
        <v>102</v>
      </c>
      <c r="C131" s="39">
        <v>807</v>
      </c>
      <c r="D131" s="40" t="s">
        <v>75</v>
      </c>
      <c r="E131" s="40" t="s">
        <v>72</v>
      </c>
      <c r="F131" s="40" t="s">
        <v>123</v>
      </c>
      <c r="G131" s="40"/>
      <c r="H131" s="72">
        <f>SUM(H132)</f>
        <v>400</v>
      </c>
      <c r="I131" s="72">
        <f t="shared" ref="H131:J132" si="56">SUM(I132)</f>
        <v>0</v>
      </c>
      <c r="J131" s="72">
        <f t="shared" si="56"/>
        <v>0</v>
      </c>
    </row>
    <row r="132" spans="1:10">
      <c r="A132" s="38">
        <v>122</v>
      </c>
      <c r="B132" s="172" t="s">
        <v>69</v>
      </c>
      <c r="C132" s="39">
        <v>807</v>
      </c>
      <c r="D132" s="40" t="s">
        <v>75</v>
      </c>
      <c r="E132" s="40" t="s">
        <v>72</v>
      </c>
      <c r="F132" s="40" t="s">
        <v>123</v>
      </c>
      <c r="G132" s="175" t="s">
        <v>70</v>
      </c>
      <c r="H132" s="72">
        <f t="shared" si="56"/>
        <v>400</v>
      </c>
      <c r="I132" s="72">
        <f t="shared" si="56"/>
        <v>0</v>
      </c>
      <c r="J132" s="72">
        <f t="shared" si="56"/>
        <v>0</v>
      </c>
    </row>
    <row r="133" spans="1:10">
      <c r="A133" s="38">
        <v>123</v>
      </c>
      <c r="B133" s="172" t="s">
        <v>96</v>
      </c>
      <c r="C133" s="39">
        <v>807</v>
      </c>
      <c r="D133" s="40" t="s">
        <v>75</v>
      </c>
      <c r="E133" s="40" t="s">
        <v>72</v>
      </c>
      <c r="F133" s="40" t="s">
        <v>123</v>
      </c>
      <c r="G133" s="175" t="s">
        <v>71</v>
      </c>
      <c r="H133" s="141">
        <v>400</v>
      </c>
      <c r="I133" s="72">
        <v>0</v>
      </c>
      <c r="J133" s="72">
        <v>0</v>
      </c>
    </row>
    <row r="134" spans="1:10" ht="84.75" customHeight="1">
      <c r="A134" s="170">
        <v>124</v>
      </c>
      <c r="B134" s="172" t="s">
        <v>192</v>
      </c>
      <c r="C134" s="173">
        <v>807</v>
      </c>
      <c r="D134" s="175" t="s">
        <v>75</v>
      </c>
      <c r="E134" s="175" t="s">
        <v>72</v>
      </c>
      <c r="F134" s="175" t="s">
        <v>190</v>
      </c>
      <c r="G134" s="175"/>
      <c r="H134" s="169">
        <f>SUM(H135)</f>
        <v>45021</v>
      </c>
      <c r="I134" s="169">
        <f t="shared" ref="I134:J134" si="57">SUM(I135)</f>
        <v>0</v>
      </c>
      <c r="J134" s="169">
        <f t="shared" si="57"/>
        <v>0</v>
      </c>
    </row>
    <row r="135" spans="1:10" ht="33.75">
      <c r="A135" s="170">
        <v>125</v>
      </c>
      <c r="B135" s="171" t="s">
        <v>147</v>
      </c>
      <c r="C135" s="173">
        <v>807</v>
      </c>
      <c r="D135" s="175" t="s">
        <v>75</v>
      </c>
      <c r="E135" s="175" t="s">
        <v>72</v>
      </c>
      <c r="F135" s="175" t="s">
        <v>190</v>
      </c>
      <c r="G135" s="175" t="s">
        <v>62</v>
      </c>
      <c r="H135" s="169">
        <f>SUM(H136)</f>
        <v>45021</v>
      </c>
      <c r="I135" s="169">
        <f t="shared" ref="I135:J135" si="58">SUM(I136)</f>
        <v>0</v>
      </c>
      <c r="J135" s="169">
        <f t="shared" si="58"/>
        <v>0</v>
      </c>
    </row>
    <row r="136" spans="1:10" ht="33.75">
      <c r="A136" s="170">
        <v>126</v>
      </c>
      <c r="B136" s="11" t="s">
        <v>63</v>
      </c>
      <c r="C136" s="173">
        <v>807</v>
      </c>
      <c r="D136" s="175" t="s">
        <v>75</v>
      </c>
      <c r="E136" s="175" t="s">
        <v>72</v>
      </c>
      <c r="F136" s="175" t="s">
        <v>190</v>
      </c>
      <c r="G136" s="175" t="s">
        <v>64</v>
      </c>
      <c r="H136" s="141">
        <v>45021</v>
      </c>
      <c r="I136" s="169">
        <v>0</v>
      </c>
      <c r="J136" s="169">
        <v>0</v>
      </c>
    </row>
    <row r="137" spans="1:10" ht="87" customHeight="1">
      <c r="A137" s="170">
        <v>127</v>
      </c>
      <c r="B137" s="172" t="s">
        <v>193</v>
      </c>
      <c r="C137" s="173">
        <v>807</v>
      </c>
      <c r="D137" s="175" t="s">
        <v>75</v>
      </c>
      <c r="E137" s="175" t="s">
        <v>72</v>
      </c>
      <c r="F137" s="175" t="s">
        <v>191</v>
      </c>
      <c r="G137" s="175"/>
      <c r="H137" s="169">
        <f>SUM(H138)</f>
        <v>109769</v>
      </c>
      <c r="I137" s="169">
        <f t="shared" ref="I137:J137" si="59">SUM(I138)</f>
        <v>0</v>
      </c>
      <c r="J137" s="169">
        <f t="shared" si="59"/>
        <v>0</v>
      </c>
    </row>
    <row r="138" spans="1:10" ht="33.75">
      <c r="A138" s="170">
        <v>128</v>
      </c>
      <c r="B138" s="171" t="s">
        <v>147</v>
      </c>
      <c r="C138" s="173">
        <v>807</v>
      </c>
      <c r="D138" s="175" t="s">
        <v>75</v>
      </c>
      <c r="E138" s="175" t="s">
        <v>72</v>
      </c>
      <c r="F138" s="175" t="s">
        <v>191</v>
      </c>
      <c r="G138" s="175" t="s">
        <v>62</v>
      </c>
      <c r="H138" s="169">
        <f>SUM(H139)</f>
        <v>109769</v>
      </c>
      <c r="I138" s="169">
        <f t="shared" ref="I138:J138" si="60">SUM(I139)</f>
        <v>0</v>
      </c>
      <c r="J138" s="169">
        <f t="shared" si="60"/>
        <v>0</v>
      </c>
    </row>
    <row r="139" spans="1:10" ht="33.75">
      <c r="A139" s="170">
        <v>129</v>
      </c>
      <c r="B139" s="11" t="s">
        <v>63</v>
      </c>
      <c r="C139" s="173">
        <v>807</v>
      </c>
      <c r="D139" s="175" t="s">
        <v>75</v>
      </c>
      <c r="E139" s="175" t="s">
        <v>72</v>
      </c>
      <c r="F139" s="175" t="s">
        <v>191</v>
      </c>
      <c r="G139" s="175" t="s">
        <v>64</v>
      </c>
      <c r="H139" s="141">
        <v>109769</v>
      </c>
      <c r="I139" s="169">
        <v>0</v>
      </c>
      <c r="J139" s="169">
        <v>0</v>
      </c>
    </row>
    <row r="140" spans="1:10" ht="90">
      <c r="A140" s="170">
        <v>130</v>
      </c>
      <c r="B140" s="172" t="s">
        <v>189</v>
      </c>
      <c r="C140" s="173">
        <v>807</v>
      </c>
      <c r="D140" s="175" t="s">
        <v>75</v>
      </c>
      <c r="E140" s="175" t="s">
        <v>72</v>
      </c>
      <c r="F140" s="175" t="s">
        <v>188</v>
      </c>
      <c r="G140" s="175"/>
      <c r="H140" s="169">
        <f>SUM(H141)</f>
        <v>75000</v>
      </c>
      <c r="I140" s="169">
        <f t="shared" ref="I140:J140" si="61">SUM(I141)</f>
        <v>0</v>
      </c>
      <c r="J140" s="169">
        <f t="shared" si="61"/>
        <v>0</v>
      </c>
    </row>
    <row r="141" spans="1:10" ht="33.75">
      <c r="A141" s="170">
        <v>131</v>
      </c>
      <c r="B141" s="171" t="s">
        <v>147</v>
      </c>
      <c r="C141" s="173">
        <v>807</v>
      </c>
      <c r="D141" s="175" t="s">
        <v>75</v>
      </c>
      <c r="E141" s="175" t="s">
        <v>72</v>
      </c>
      <c r="F141" s="175" t="s">
        <v>188</v>
      </c>
      <c r="G141" s="175" t="s">
        <v>62</v>
      </c>
      <c r="H141" s="169">
        <f>SUM(H142)</f>
        <v>75000</v>
      </c>
      <c r="I141" s="169">
        <f t="shared" ref="I141:J141" si="62">SUM(I142)</f>
        <v>0</v>
      </c>
      <c r="J141" s="169">
        <f t="shared" si="62"/>
        <v>0</v>
      </c>
    </row>
    <row r="142" spans="1:10" ht="33.75">
      <c r="A142" s="170">
        <v>132</v>
      </c>
      <c r="B142" s="11" t="s">
        <v>63</v>
      </c>
      <c r="C142" s="173">
        <v>807</v>
      </c>
      <c r="D142" s="175" t="s">
        <v>75</v>
      </c>
      <c r="E142" s="175" t="s">
        <v>72</v>
      </c>
      <c r="F142" s="175" t="s">
        <v>188</v>
      </c>
      <c r="G142" s="175" t="s">
        <v>64</v>
      </c>
      <c r="H142" s="141">
        <v>75000</v>
      </c>
      <c r="I142" s="169">
        <v>0</v>
      </c>
      <c r="J142" s="169">
        <v>0</v>
      </c>
    </row>
    <row r="143" spans="1:10">
      <c r="A143" s="30">
        <v>133</v>
      </c>
      <c r="B143" s="14" t="s">
        <v>34</v>
      </c>
      <c r="C143" s="39">
        <v>807</v>
      </c>
      <c r="D143" s="40" t="s">
        <v>76</v>
      </c>
      <c r="E143" s="40" t="s">
        <v>50</v>
      </c>
      <c r="F143" s="40"/>
      <c r="G143" s="40"/>
      <c r="H143" s="72">
        <f t="shared" ref="H143:J144" si="63">SUM(H144)</f>
        <v>12572779</v>
      </c>
      <c r="I143" s="72">
        <f t="shared" si="63"/>
        <v>5053411</v>
      </c>
      <c r="J143" s="72">
        <f t="shared" si="63"/>
        <v>4946314</v>
      </c>
    </row>
    <row r="144" spans="1:10">
      <c r="A144" s="30">
        <v>134</v>
      </c>
      <c r="B144" s="14" t="s">
        <v>36</v>
      </c>
      <c r="C144" s="39">
        <v>807</v>
      </c>
      <c r="D144" s="40" t="s">
        <v>76</v>
      </c>
      <c r="E144" s="40" t="s">
        <v>49</v>
      </c>
      <c r="F144" s="40"/>
      <c r="G144" s="40"/>
      <c r="H144" s="72">
        <f t="shared" si="63"/>
        <v>12572779</v>
      </c>
      <c r="I144" s="72">
        <f t="shared" si="63"/>
        <v>5053411</v>
      </c>
      <c r="J144" s="72">
        <f t="shared" si="63"/>
        <v>4946314</v>
      </c>
    </row>
    <row r="145" spans="1:10" ht="22.5" customHeight="1">
      <c r="A145" s="30">
        <v>135</v>
      </c>
      <c r="B145" s="14" t="s">
        <v>108</v>
      </c>
      <c r="C145" s="39">
        <v>807</v>
      </c>
      <c r="D145" s="40" t="s">
        <v>76</v>
      </c>
      <c r="E145" s="40" t="s">
        <v>49</v>
      </c>
      <c r="F145" s="40" t="s">
        <v>133</v>
      </c>
      <c r="G145" s="40"/>
      <c r="H145" s="70">
        <f>SUM(H146+H159)</f>
        <v>12572779</v>
      </c>
      <c r="I145" s="70">
        <f>SUM(I146+I159)</f>
        <v>5053411</v>
      </c>
      <c r="J145" s="70">
        <f>SUM(J146+J159)</f>
        <v>4946314</v>
      </c>
    </row>
    <row r="146" spans="1:10" ht="22.5">
      <c r="A146" s="30">
        <v>136</v>
      </c>
      <c r="B146" s="14" t="s">
        <v>109</v>
      </c>
      <c r="C146" s="39">
        <v>807</v>
      </c>
      <c r="D146" s="40" t="s">
        <v>76</v>
      </c>
      <c r="E146" s="40" t="s">
        <v>49</v>
      </c>
      <c r="F146" s="40" t="s">
        <v>134</v>
      </c>
      <c r="G146" s="40"/>
      <c r="H146" s="72">
        <f>SUM(H147+H150+H153+H156)</f>
        <v>11625355</v>
      </c>
      <c r="I146" s="169">
        <f t="shared" ref="I146:J146" si="64">SUM(I147+I150+I153+I156)</f>
        <v>4105987</v>
      </c>
      <c r="J146" s="169">
        <f t="shared" si="64"/>
        <v>3998890</v>
      </c>
    </row>
    <row r="147" spans="1:10" ht="67.5" customHeight="1">
      <c r="A147" s="30">
        <v>137</v>
      </c>
      <c r="B147" s="14" t="s">
        <v>148</v>
      </c>
      <c r="C147" s="39">
        <v>807</v>
      </c>
      <c r="D147" s="40" t="s">
        <v>76</v>
      </c>
      <c r="E147" s="40" t="s">
        <v>49</v>
      </c>
      <c r="F147" s="40" t="s">
        <v>135</v>
      </c>
      <c r="G147" s="40"/>
      <c r="H147" s="72">
        <f t="shared" ref="H147:J148" si="65">SUM(H148)</f>
        <v>4262480</v>
      </c>
      <c r="I147" s="72">
        <f t="shared" si="65"/>
        <v>4105987</v>
      </c>
      <c r="J147" s="72">
        <f t="shared" si="65"/>
        <v>3998890</v>
      </c>
    </row>
    <row r="148" spans="1:10" ht="33.75">
      <c r="A148" s="30">
        <v>138</v>
      </c>
      <c r="B148" s="14" t="s">
        <v>77</v>
      </c>
      <c r="C148" s="39">
        <v>807</v>
      </c>
      <c r="D148" s="40" t="s">
        <v>76</v>
      </c>
      <c r="E148" s="40" t="s">
        <v>49</v>
      </c>
      <c r="F148" s="40" t="s">
        <v>135</v>
      </c>
      <c r="G148" s="40" t="s">
        <v>78</v>
      </c>
      <c r="H148" s="72">
        <f t="shared" si="65"/>
        <v>4262480</v>
      </c>
      <c r="I148" s="72">
        <f t="shared" si="65"/>
        <v>4105987</v>
      </c>
      <c r="J148" s="72">
        <f t="shared" si="65"/>
        <v>3998890</v>
      </c>
    </row>
    <row r="149" spans="1:10">
      <c r="A149" s="30">
        <v>139</v>
      </c>
      <c r="B149" s="14" t="s">
        <v>79</v>
      </c>
      <c r="C149" s="39">
        <v>807</v>
      </c>
      <c r="D149" s="40" t="s">
        <v>76</v>
      </c>
      <c r="E149" s="40" t="s">
        <v>49</v>
      </c>
      <c r="F149" s="40" t="s">
        <v>135</v>
      </c>
      <c r="G149" s="40" t="s">
        <v>80</v>
      </c>
      <c r="H149" s="141">
        <v>4262480</v>
      </c>
      <c r="I149" s="72">
        <v>4105987</v>
      </c>
      <c r="J149" s="72">
        <v>3998890</v>
      </c>
    </row>
    <row r="150" spans="1:10" ht="135">
      <c r="A150" s="30">
        <v>140</v>
      </c>
      <c r="B150" s="14" t="s">
        <v>199</v>
      </c>
      <c r="C150" s="173">
        <v>807</v>
      </c>
      <c r="D150" s="175" t="s">
        <v>76</v>
      </c>
      <c r="E150" s="175" t="s">
        <v>49</v>
      </c>
      <c r="F150" s="175" t="s">
        <v>194</v>
      </c>
      <c r="G150" s="175"/>
      <c r="H150" s="169">
        <f>SUM(H151)</f>
        <v>500000</v>
      </c>
      <c r="I150" s="169">
        <f t="shared" ref="I150:J150" si="66">SUM(I151)</f>
        <v>0</v>
      </c>
      <c r="J150" s="169">
        <f t="shared" si="66"/>
        <v>0</v>
      </c>
    </row>
    <row r="151" spans="1:10" ht="33.75">
      <c r="A151" s="30">
        <v>141</v>
      </c>
      <c r="B151" s="14" t="s">
        <v>77</v>
      </c>
      <c r="C151" s="173">
        <v>807</v>
      </c>
      <c r="D151" s="175" t="s">
        <v>76</v>
      </c>
      <c r="E151" s="175" t="s">
        <v>49</v>
      </c>
      <c r="F151" s="175" t="s">
        <v>194</v>
      </c>
      <c r="G151" s="175" t="s">
        <v>78</v>
      </c>
      <c r="H151" s="169">
        <f>SUM(H152)</f>
        <v>500000</v>
      </c>
      <c r="I151" s="169">
        <f t="shared" ref="I151:J151" si="67">SUM(I152)</f>
        <v>0</v>
      </c>
      <c r="J151" s="169">
        <f t="shared" si="67"/>
        <v>0</v>
      </c>
    </row>
    <row r="152" spans="1:10">
      <c r="A152" s="30">
        <v>142</v>
      </c>
      <c r="B152" s="14" t="s">
        <v>79</v>
      </c>
      <c r="C152" s="173">
        <v>807</v>
      </c>
      <c r="D152" s="175" t="s">
        <v>76</v>
      </c>
      <c r="E152" s="175" t="s">
        <v>49</v>
      </c>
      <c r="F152" s="175" t="s">
        <v>194</v>
      </c>
      <c r="G152" s="175" t="s">
        <v>80</v>
      </c>
      <c r="H152" s="141">
        <v>500000</v>
      </c>
      <c r="I152" s="169">
        <v>0</v>
      </c>
      <c r="J152" s="169">
        <v>0</v>
      </c>
    </row>
    <row r="153" spans="1:10" ht="135">
      <c r="A153" s="30">
        <v>143</v>
      </c>
      <c r="B153" s="14" t="s">
        <v>200</v>
      </c>
      <c r="C153" s="173">
        <v>807</v>
      </c>
      <c r="D153" s="175" t="s">
        <v>76</v>
      </c>
      <c r="E153" s="175" t="s">
        <v>49</v>
      </c>
      <c r="F153" s="175" t="s">
        <v>195</v>
      </c>
      <c r="G153" s="175"/>
      <c r="H153" s="169">
        <f>SUM(H154)</f>
        <v>6000</v>
      </c>
      <c r="I153" s="169">
        <f t="shared" ref="I153:J153" si="68">SUM(I154)</f>
        <v>0</v>
      </c>
      <c r="J153" s="169">
        <f t="shared" si="68"/>
        <v>0</v>
      </c>
    </row>
    <row r="154" spans="1:10" ht="33.75">
      <c r="A154" s="30">
        <v>144</v>
      </c>
      <c r="B154" s="14" t="s">
        <v>77</v>
      </c>
      <c r="C154" s="173">
        <v>807</v>
      </c>
      <c r="D154" s="175" t="s">
        <v>76</v>
      </c>
      <c r="E154" s="175" t="s">
        <v>49</v>
      </c>
      <c r="F154" s="175" t="s">
        <v>195</v>
      </c>
      <c r="G154" s="175" t="s">
        <v>78</v>
      </c>
      <c r="H154" s="169">
        <f>SUM(H155)</f>
        <v>6000</v>
      </c>
      <c r="I154" s="169">
        <f t="shared" ref="I154:J154" si="69">SUM(I155)</f>
        <v>0</v>
      </c>
      <c r="J154" s="169">
        <f t="shared" si="69"/>
        <v>0</v>
      </c>
    </row>
    <row r="155" spans="1:10">
      <c r="A155" s="30">
        <v>145</v>
      </c>
      <c r="B155" s="14" t="s">
        <v>79</v>
      </c>
      <c r="C155" s="173">
        <v>807</v>
      </c>
      <c r="D155" s="175" t="s">
        <v>76</v>
      </c>
      <c r="E155" s="175" t="s">
        <v>49</v>
      </c>
      <c r="F155" s="175" t="s">
        <v>195</v>
      </c>
      <c r="G155" s="175" t="s">
        <v>80</v>
      </c>
      <c r="H155" s="141">
        <v>6000</v>
      </c>
      <c r="I155" s="169">
        <v>0</v>
      </c>
      <c r="J155" s="169">
        <v>0</v>
      </c>
    </row>
    <row r="156" spans="1:10" ht="101.25">
      <c r="A156" s="30">
        <v>146</v>
      </c>
      <c r="B156" s="14" t="s">
        <v>180</v>
      </c>
      <c r="C156" s="160">
        <v>807</v>
      </c>
      <c r="D156" s="161" t="s">
        <v>76</v>
      </c>
      <c r="E156" s="161" t="s">
        <v>49</v>
      </c>
      <c r="F156" s="161" t="s">
        <v>179</v>
      </c>
      <c r="G156" s="161"/>
      <c r="H156" s="156">
        <f>SUM(H157)</f>
        <v>6856875</v>
      </c>
      <c r="I156" s="156">
        <f t="shared" ref="I156:J156" si="70">SUM(I157)</f>
        <v>0</v>
      </c>
      <c r="J156" s="156">
        <f t="shared" si="70"/>
        <v>0</v>
      </c>
    </row>
    <row r="157" spans="1:10" ht="33.75">
      <c r="A157" s="30">
        <v>147</v>
      </c>
      <c r="B157" s="14" t="s">
        <v>77</v>
      </c>
      <c r="C157" s="160">
        <v>807</v>
      </c>
      <c r="D157" s="161" t="s">
        <v>76</v>
      </c>
      <c r="E157" s="161" t="s">
        <v>49</v>
      </c>
      <c r="F157" s="161" t="s">
        <v>179</v>
      </c>
      <c r="G157" s="161" t="s">
        <v>78</v>
      </c>
      <c r="H157" s="156">
        <f>SUM(H158)</f>
        <v>6856875</v>
      </c>
      <c r="I157" s="156">
        <f t="shared" ref="I157:J157" si="71">SUM(I158)</f>
        <v>0</v>
      </c>
      <c r="J157" s="156">
        <f t="shared" si="71"/>
        <v>0</v>
      </c>
    </row>
    <row r="158" spans="1:10">
      <c r="A158" s="30">
        <v>148</v>
      </c>
      <c r="B158" s="14" t="s">
        <v>79</v>
      </c>
      <c r="C158" s="160">
        <v>807</v>
      </c>
      <c r="D158" s="161" t="s">
        <v>76</v>
      </c>
      <c r="E158" s="161" t="s">
        <v>49</v>
      </c>
      <c r="F158" s="161" t="s">
        <v>179</v>
      </c>
      <c r="G158" s="161" t="s">
        <v>80</v>
      </c>
      <c r="H158" s="185">
        <v>6856875</v>
      </c>
      <c r="I158" s="156">
        <v>0</v>
      </c>
      <c r="J158" s="156">
        <v>0</v>
      </c>
    </row>
    <row r="159" spans="1:10" ht="22.5">
      <c r="A159" s="30">
        <v>149</v>
      </c>
      <c r="B159" s="14" t="s">
        <v>110</v>
      </c>
      <c r="C159" s="45">
        <v>807</v>
      </c>
      <c r="D159" s="40" t="s">
        <v>76</v>
      </c>
      <c r="E159" s="40" t="s">
        <v>49</v>
      </c>
      <c r="F159" s="40" t="s">
        <v>136</v>
      </c>
      <c r="G159" s="40"/>
      <c r="H159" s="72">
        <f>SUM(H160)</f>
        <v>947424</v>
      </c>
      <c r="I159" s="72">
        <f t="shared" ref="I159:J159" si="72">SUM(I160)</f>
        <v>947424</v>
      </c>
      <c r="J159" s="72">
        <f t="shared" si="72"/>
        <v>947424</v>
      </c>
    </row>
    <row r="160" spans="1:10" ht="57" customHeight="1">
      <c r="A160" s="30">
        <v>150</v>
      </c>
      <c r="B160" s="14" t="s">
        <v>149</v>
      </c>
      <c r="C160" s="45">
        <v>807</v>
      </c>
      <c r="D160" s="40" t="s">
        <v>76</v>
      </c>
      <c r="E160" s="40" t="s">
        <v>49</v>
      </c>
      <c r="F160" s="40" t="s">
        <v>137</v>
      </c>
      <c r="G160" s="40"/>
      <c r="H160" s="72">
        <f>SUM(H161)</f>
        <v>947424</v>
      </c>
      <c r="I160" s="72">
        <f t="shared" ref="I160:J160" si="73">SUM(I161)</f>
        <v>947424</v>
      </c>
      <c r="J160" s="72">
        <f t="shared" si="73"/>
        <v>947424</v>
      </c>
    </row>
    <row r="161" spans="1:10">
      <c r="A161" s="30">
        <v>151</v>
      </c>
      <c r="B161" s="14" t="s">
        <v>81</v>
      </c>
      <c r="C161" s="45">
        <v>807</v>
      </c>
      <c r="D161" s="40" t="s">
        <v>76</v>
      </c>
      <c r="E161" s="40" t="s">
        <v>49</v>
      </c>
      <c r="F161" s="40" t="s">
        <v>137</v>
      </c>
      <c r="G161" s="40" t="s">
        <v>82</v>
      </c>
      <c r="H161" s="72">
        <f>SUM(H162)</f>
        <v>947424</v>
      </c>
      <c r="I161" s="72">
        <f t="shared" ref="I161:J161" si="74">SUM(I162)</f>
        <v>947424</v>
      </c>
      <c r="J161" s="72">
        <f t="shared" si="74"/>
        <v>947424</v>
      </c>
    </row>
    <row r="162" spans="1:10">
      <c r="A162" s="30">
        <v>152</v>
      </c>
      <c r="B162" s="11" t="s">
        <v>95</v>
      </c>
      <c r="C162" s="45">
        <v>807</v>
      </c>
      <c r="D162" s="40" t="s">
        <v>76</v>
      </c>
      <c r="E162" s="40" t="s">
        <v>49</v>
      </c>
      <c r="F162" s="40" t="s">
        <v>137</v>
      </c>
      <c r="G162" s="96" t="s">
        <v>157</v>
      </c>
      <c r="H162" s="72">
        <v>947424</v>
      </c>
      <c r="I162" s="72">
        <v>947424</v>
      </c>
      <c r="J162" s="72">
        <v>947424</v>
      </c>
    </row>
    <row r="163" spans="1:10">
      <c r="A163" s="30">
        <v>153</v>
      </c>
      <c r="B163" s="18" t="s">
        <v>38</v>
      </c>
      <c r="C163" s="42">
        <v>807</v>
      </c>
      <c r="D163" s="31"/>
      <c r="E163" s="31"/>
      <c r="F163" s="31"/>
      <c r="G163" s="31"/>
      <c r="H163" s="70">
        <v>0</v>
      </c>
      <c r="I163" s="70">
        <v>223602</v>
      </c>
      <c r="J163" s="70">
        <v>437699</v>
      </c>
    </row>
    <row r="164" spans="1:10">
      <c r="A164" s="30">
        <v>154</v>
      </c>
      <c r="B164" s="21" t="s">
        <v>83</v>
      </c>
      <c r="C164" s="84"/>
      <c r="D164" s="31"/>
      <c r="E164" s="31"/>
      <c r="F164" s="31"/>
      <c r="G164" s="31"/>
      <c r="H164" s="133">
        <f>SUM(H10)</f>
        <v>18397711.990000002</v>
      </c>
      <c r="I164" s="70">
        <f>SUM(I10+I163)</f>
        <v>9191785</v>
      </c>
      <c r="J164" s="70">
        <f>SUM(J10+J163)</f>
        <v>9215785</v>
      </c>
    </row>
  </sheetData>
  <mergeCells count="10">
    <mergeCell ref="H71:H72"/>
    <mergeCell ref="I71:I72"/>
    <mergeCell ref="J71:J72"/>
    <mergeCell ref="A71:A72"/>
    <mergeCell ref="B71:B72"/>
    <mergeCell ref="C71:C72"/>
    <mergeCell ref="E71:E72"/>
    <mergeCell ref="F71:F72"/>
    <mergeCell ref="G71:G72"/>
    <mergeCell ref="D71:D7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0"/>
  <sheetViews>
    <sheetView tabSelected="1" topLeftCell="A141" workbookViewId="0">
      <selection activeCell="F149" sqref="F149"/>
    </sheetView>
  </sheetViews>
  <sheetFormatPr defaultRowHeight="15"/>
  <cols>
    <col min="1" max="1" width="3.42578125" customWidth="1"/>
    <col min="2" max="2" width="29.85546875" customWidth="1"/>
    <col min="3" max="3" width="9.5703125" customWidth="1"/>
    <col min="4" max="4" width="5.42578125" customWidth="1"/>
    <col min="5" max="5" width="9.140625" hidden="1" customWidth="1"/>
    <col min="6" max="6" width="6.28515625" customWidth="1"/>
    <col min="7" max="7" width="9.7109375" customWidth="1"/>
    <col min="8" max="9" width="8.7109375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84</v>
      </c>
    </row>
    <row r="2" spans="1:9">
      <c r="A2" s="1"/>
      <c r="B2" s="2"/>
      <c r="C2" s="2"/>
      <c r="D2" s="2"/>
      <c r="E2" s="2"/>
      <c r="F2" s="3"/>
      <c r="G2" s="3"/>
      <c r="H2" s="4" t="s">
        <v>196</v>
      </c>
      <c r="I2" s="4" t="s">
        <v>197</v>
      </c>
    </row>
    <row r="3" spans="1:9">
      <c r="A3" s="1" t="s">
        <v>1</v>
      </c>
      <c r="B3" s="1"/>
      <c r="C3" s="92"/>
      <c r="D3" s="92"/>
      <c r="E3" s="92"/>
      <c r="F3" s="92"/>
      <c r="G3" s="92"/>
      <c r="H3" s="92"/>
      <c r="I3" s="4"/>
    </row>
    <row r="4" spans="1:9">
      <c r="A4" s="91"/>
      <c r="B4" s="91"/>
      <c r="C4" s="92"/>
      <c r="D4" s="92"/>
      <c r="E4" s="92"/>
      <c r="F4" s="92"/>
      <c r="G4" s="92"/>
      <c r="H4" s="92"/>
      <c r="I4" s="92"/>
    </row>
    <row r="5" spans="1:9" s="66" customFormat="1">
      <c r="A5" s="25" t="s">
        <v>111</v>
      </c>
      <c r="B5" s="60"/>
      <c r="C5" s="60"/>
      <c r="D5" s="60"/>
      <c r="E5" s="60"/>
      <c r="F5" s="60"/>
    </row>
    <row r="6" spans="1:9" s="66" customFormat="1">
      <c r="A6" s="25" t="s">
        <v>85</v>
      </c>
      <c r="B6" s="60"/>
      <c r="C6" s="60"/>
      <c r="D6" s="60"/>
      <c r="E6" s="60"/>
      <c r="F6" s="60"/>
    </row>
    <row r="7" spans="1:9" s="66" customFormat="1">
      <c r="A7" s="25" t="s">
        <v>160</v>
      </c>
      <c r="B7" s="60"/>
      <c r="C7" s="60"/>
      <c r="D7" s="60"/>
      <c r="E7" s="60"/>
      <c r="F7" s="60"/>
    </row>
    <row r="8" spans="1:9" s="66" customFormat="1">
      <c r="A8" s="25"/>
      <c r="B8" s="60"/>
      <c r="C8" s="60"/>
      <c r="D8" s="60"/>
      <c r="E8" s="60"/>
      <c r="F8" s="60"/>
      <c r="I8" t="s">
        <v>4</v>
      </c>
    </row>
    <row r="9" spans="1:9" ht="76.5">
      <c r="A9" s="6" t="s">
        <v>41</v>
      </c>
      <c r="B9" s="62" t="s">
        <v>42</v>
      </c>
      <c r="C9" s="26" t="s">
        <v>46</v>
      </c>
      <c r="D9" s="218" t="s">
        <v>47</v>
      </c>
      <c r="E9" s="219"/>
      <c r="F9" s="26" t="s">
        <v>86</v>
      </c>
      <c r="G9" s="6" t="s">
        <v>99</v>
      </c>
      <c r="H9" s="6" t="s">
        <v>112</v>
      </c>
      <c r="I9" s="6" t="s">
        <v>153</v>
      </c>
    </row>
    <row r="10" spans="1:9">
      <c r="A10" s="6"/>
      <c r="B10" s="27">
        <v>1</v>
      </c>
      <c r="C10" s="27">
        <v>2</v>
      </c>
      <c r="D10" s="27">
        <v>3</v>
      </c>
      <c r="E10" s="27">
        <v>5</v>
      </c>
      <c r="F10" s="27">
        <v>4</v>
      </c>
      <c r="G10" s="27">
        <v>5</v>
      </c>
      <c r="H10" s="27">
        <v>6</v>
      </c>
      <c r="I10" s="27">
        <v>7</v>
      </c>
    </row>
    <row r="11" spans="1:9" ht="44.25" customHeight="1">
      <c r="A11" s="27">
        <v>1</v>
      </c>
      <c r="B11" s="28" t="s">
        <v>100</v>
      </c>
      <c r="C11" s="31" t="s">
        <v>117</v>
      </c>
      <c r="D11" s="218"/>
      <c r="E11" s="220"/>
      <c r="F11" s="26"/>
      <c r="G11" s="74">
        <f>SUM(G12+G63+G89+G120)</f>
        <v>2473214.12</v>
      </c>
      <c r="H11" s="74">
        <f>SUM(H12+H63+H89+H120)</f>
        <v>620353</v>
      </c>
      <c r="I11" s="74">
        <f>SUM(I12+I63+I89+I120)</f>
        <v>598353</v>
      </c>
    </row>
    <row r="12" spans="1:9" ht="22.5">
      <c r="A12" s="27">
        <v>2</v>
      </c>
      <c r="B12" s="14" t="s">
        <v>101</v>
      </c>
      <c r="C12" s="31" t="s">
        <v>122</v>
      </c>
      <c r="D12" s="216"/>
      <c r="E12" s="197"/>
      <c r="F12" s="26"/>
      <c r="G12" s="74">
        <f>SUM(G13+G18+G33+G38+G43+G48+G53+G58)</f>
        <v>799942</v>
      </c>
      <c r="H12" s="74">
        <f t="shared" ref="H12:I12" si="0">SUM(H13+H18+H33+H38+H43+H48+H53+H58)</f>
        <v>555300</v>
      </c>
      <c r="I12" s="74">
        <f t="shared" si="0"/>
        <v>548300</v>
      </c>
    </row>
    <row r="13" spans="1:9" ht="78.75" customHeight="1">
      <c r="A13" s="27">
        <v>3</v>
      </c>
      <c r="B13" s="14" t="s">
        <v>107</v>
      </c>
      <c r="C13" s="85" t="s">
        <v>132</v>
      </c>
      <c r="D13" s="221"/>
      <c r="E13" s="217"/>
      <c r="F13" s="26"/>
      <c r="G13" s="74">
        <f t="shared" ref="G13:I16" si="1">SUM(G14)</f>
        <v>327460</v>
      </c>
      <c r="H13" s="74">
        <f t="shared" si="1"/>
        <v>320000</v>
      </c>
      <c r="I13" s="74">
        <f t="shared" si="1"/>
        <v>310000</v>
      </c>
    </row>
    <row r="14" spans="1:9" ht="33.75">
      <c r="A14" s="27">
        <v>4</v>
      </c>
      <c r="B14" s="94" t="s">
        <v>147</v>
      </c>
      <c r="C14" s="85" t="s">
        <v>132</v>
      </c>
      <c r="D14" s="216" t="s">
        <v>62</v>
      </c>
      <c r="E14" s="197"/>
      <c r="F14" s="26"/>
      <c r="G14" s="74">
        <f t="shared" si="1"/>
        <v>327460</v>
      </c>
      <c r="H14" s="74">
        <f t="shared" si="1"/>
        <v>320000</v>
      </c>
      <c r="I14" s="74">
        <f t="shared" si="1"/>
        <v>310000</v>
      </c>
    </row>
    <row r="15" spans="1:9" ht="33.75">
      <c r="A15" s="27">
        <v>5</v>
      </c>
      <c r="B15" s="11" t="s">
        <v>63</v>
      </c>
      <c r="C15" s="85" t="s">
        <v>132</v>
      </c>
      <c r="D15" s="216" t="s">
        <v>64</v>
      </c>
      <c r="E15" s="197"/>
      <c r="F15" s="26"/>
      <c r="G15" s="74">
        <f t="shared" si="1"/>
        <v>327460</v>
      </c>
      <c r="H15" s="74">
        <f t="shared" si="1"/>
        <v>320000</v>
      </c>
      <c r="I15" s="74">
        <f t="shared" si="1"/>
        <v>310000</v>
      </c>
    </row>
    <row r="16" spans="1:9">
      <c r="A16" s="27">
        <v>6</v>
      </c>
      <c r="B16" s="6" t="s">
        <v>87</v>
      </c>
      <c r="C16" s="85" t="s">
        <v>132</v>
      </c>
      <c r="D16" s="216" t="s">
        <v>64</v>
      </c>
      <c r="E16" s="197"/>
      <c r="F16" s="31" t="s">
        <v>31</v>
      </c>
      <c r="G16" s="74">
        <f t="shared" si="1"/>
        <v>327460</v>
      </c>
      <c r="H16" s="74">
        <f t="shared" si="1"/>
        <v>320000</v>
      </c>
      <c r="I16" s="74">
        <f t="shared" si="1"/>
        <v>310000</v>
      </c>
    </row>
    <row r="17" spans="1:9">
      <c r="A17" s="27">
        <v>7</v>
      </c>
      <c r="B17" s="6" t="s">
        <v>32</v>
      </c>
      <c r="C17" s="85" t="s">
        <v>132</v>
      </c>
      <c r="D17" s="216" t="s">
        <v>64</v>
      </c>
      <c r="E17" s="197"/>
      <c r="F17" s="31" t="s">
        <v>33</v>
      </c>
      <c r="G17" s="74">
        <v>327460</v>
      </c>
      <c r="H17" s="74">
        <v>320000</v>
      </c>
      <c r="I17" s="74">
        <v>310000</v>
      </c>
    </row>
    <row r="18" spans="1:9" ht="90">
      <c r="A18" s="27">
        <v>8</v>
      </c>
      <c r="B18" s="61" t="s">
        <v>102</v>
      </c>
      <c r="C18" s="31" t="s">
        <v>123</v>
      </c>
      <c r="D18" s="221"/>
      <c r="E18" s="217"/>
      <c r="F18" s="26"/>
      <c r="G18" s="74">
        <f>SUM(G19+G23+G27)</f>
        <v>20965</v>
      </c>
      <c r="H18" s="74">
        <f>SUM(H19+H23+H27)</f>
        <v>7900</v>
      </c>
      <c r="I18" s="74">
        <f>SUM(I19+I23+I27)</f>
        <v>7900</v>
      </c>
    </row>
    <row r="19" spans="1:9" ht="78.75">
      <c r="A19" s="27">
        <v>9</v>
      </c>
      <c r="B19" s="11" t="s">
        <v>55</v>
      </c>
      <c r="C19" s="31" t="s">
        <v>123</v>
      </c>
      <c r="D19" s="183" t="s">
        <v>56</v>
      </c>
      <c r="E19" s="184"/>
      <c r="F19" s="26"/>
      <c r="G19" s="74">
        <f>SUM(G20)</f>
        <v>12923</v>
      </c>
      <c r="H19" s="74">
        <f t="shared" ref="H19:I19" si="2">SUM(H20)</f>
        <v>0</v>
      </c>
      <c r="I19" s="74">
        <f t="shared" si="2"/>
        <v>0</v>
      </c>
    </row>
    <row r="20" spans="1:9" ht="22.5">
      <c r="A20" s="27">
        <v>10</v>
      </c>
      <c r="B20" s="189" t="s">
        <v>187</v>
      </c>
      <c r="C20" s="31" t="s">
        <v>123</v>
      </c>
      <c r="D20" s="183" t="s">
        <v>186</v>
      </c>
      <c r="E20" s="184"/>
      <c r="F20" s="26"/>
      <c r="G20" s="74">
        <f>SUM(G21)</f>
        <v>12923</v>
      </c>
      <c r="H20" s="74">
        <f t="shared" ref="H20:I20" si="3">SUM(H21)</f>
        <v>0</v>
      </c>
      <c r="I20" s="74">
        <f t="shared" si="3"/>
        <v>0</v>
      </c>
    </row>
    <row r="21" spans="1:9">
      <c r="A21" s="27">
        <v>11</v>
      </c>
      <c r="B21" s="11" t="s">
        <v>89</v>
      </c>
      <c r="C21" s="31" t="s">
        <v>123</v>
      </c>
      <c r="D21" s="183" t="s">
        <v>186</v>
      </c>
      <c r="E21" s="184"/>
      <c r="F21" s="31" t="s">
        <v>9</v>
      </c>
      <c r="G21" s="74">
        <f>SUM(G22)</f>
        <v>12923</v>
      </c>
      <c r="H21" s="74">
        <f t="shared" ref="H21:I21" si="4">SUM(H22)</f>
        <v>0</v>
      </c>
      <c r="I21" s="74">
        <f t="shared" si="4"/>
        <v>0</v>
      </c>
    </row>
    <row r="22" spans="1:9" ht="22.5">
      <c r="A22" s="27">
        <v>12</v>
      </c>
      <c r="B22" s="11" t="s">
        <v>16</v>
      </c>
      <c r="C22" s="31" t="s">
        <v>123</v>
      </c>
      <c r="D22" s="183" t="s">
        <v>186</v>
      </c>
      <c r="E22" s="184"/>
      <c r="F22" s="31" t="s">
        <v>17</v>
      </c>
      <c r="G22" s="166">
        <v>12923</v>
      </c>
      <c r="H22" s="74">
        <v>0</v>
      </c>
      <c r="I22" s="74">
        <v>0</v>
      </c>
    </row>
    <row r="23" spans="1:9" ht="33.75">
      <c r="A23" s="27">
        <v>13</v>
      </c>
      <c r="B23" s="94" t="s">
        <v>147</v>
      </c>
      <c r="C23" s="31" t="s">
        <v>123</v>
      </c>
      <c r="D23" s="216" t="s">
        <v>62</v>
      </c>
      <c r="E23" s="197"/>
      <c r="F23" s="26"/>
      <c r="G23" s="74">
        <f t="shared" ref="G23:I24" si="5">SUM(G24)</f>
        <v>7042</v>
      </c>
      <c r="H23" s="74">
        <f t="shared" si="5"/>
        <v>7200</v>
      </c>
      <c r="I23" s="74">
        <f t="shared" si="5"/>
        <v>7200</v>
      </c>
    </row>
    <row r="24" spans="1:9" ht="33.75">
      <c r="A24" s="27">
        <v>14</v>
      </c>
      <c r="B24" s="11" t="s">
        <v>63</v>
      </c>
      <c r="C24" s="31" t="s">
        <v>123</v>
      </c>
      <c r="D24" s="216" t="s">
        <v>64</v>
      </c>
      <c r="E24" s="197"/>
      <c r="F24" s="26"/>
      <c r="G24" s="74">
        <f>SUM(G25)</f>
        <v>7042</v>
      </c>
      <c r="H24" s="74">
        <f t="shared" si="5"/>
        <v>7200</v>
      </c>
      <c r="I24" s="74">
        <f t="shared" si="5"/>
        <v>7200</v>
      </c>
    </row>
    <row r="25" spans="1:9">
      <c r="A25" s="27">
        <v>15</v>
      </c>
      <c r="B25" s="11" t="s">
        <v>89</v>
      </c>
      <c r="C25" s="31" t="s">
        <v>123</v>
      </c>
      <c r="D25" s="52" t="s">
        <v>64</v>
      </c>
      <c r="E25" s="51"/>
      <c r="F25" s="31" t="s">
        <v>9</v>
      </c>
      <c r="G25" s="74">
        <f>SUM(G26)</f>
        <v>7042</v>
      </c>
      <c r="H25" s="74">
        <f t="shared" ref="H25:I25" si="6">SUM(H26)</f>
        <v>7200</v>
      </c>
      <c r="I25" s="74">
        <f t="shared" si="6"/>
        <v>7200</v>
      </c>
    </row>
    <row r="26" spans="1:9" ht="15" customHeight="1">
      <c r="A26" s="27">
        <v>16</v>
      </c>
      <c r="B26" s="11" t="s">
        <v>16</v>
      </c>
      <c r="C26" s="31" t="s">
        <v>123</v>
      </c>
      <c r="D26" s="52" t="s">
        <v>64</v>
      </c>
      <c r="E26" s="51"/>
      <c r="F26" s="31" t="s">
        <v>17</v>
      </c>
      <c r="G26" s="166">
        <v>7042</v>
      </c>
      <c r="H26" s="74">
        <v>7200</v>
      </c>
      <c r="I26" s="74">
        <v>7200</v>
      </c>
    </row>
    <row r="27" spans="1:9">
      <c r="A27" s="27">
        <v>17</v>
      </c>
      <c r="B27" s="56" t="s">
        <v>69</v>
      </c>
      <c r="C27" s="31" t="s">
        <v>123</v>
      </c>
      <c r="D27" s="59" t="s">
        <v>70</v>
      </c>
      <c r="E27" s="55"/>
      <c r="F27" s="40"/>
      <c r="G27" s="74">
        <f>SUM(G28)</f>
        <v>1000</v>
      </c>
      <c r="H27" s="74">
        <f t="shared" ref="H27:I27" si="7">SUM(H28)</f>
        <v>700</v>
      </c>
      <c r="I27" s="74">
        <f t="shared" si="7"/>
        <v>700</v>
      </c>
    </row>
    <row r="28" spans="1:9" ht="22.5">
      <c r="A28" s="27">
        <v>18</v>
      </c>
      <c r="B28" s="56" t="s">
        <v>96</v>
      </c>
      <c r="C28" s="31" t="s">
        <v>123</v>
      </c>
      <c r="D28" s="59" t="s">
        <v>71</v>
      </c>
      <c r="E28" s="55"/>
      <c r="F28" s="40"/>
      <c r="G28" s="74">
        <f>SUM(G29+G31)</f>
        <v>1000</v>
      </c>
      <c r="H28" s="74">
        <f t="shared" ref="H28:I28" si="8">SUM(H29+H31)</f>
        <v>700</v>
      </c>
      <c r="I28" s="74">
        <f t="shared" si="8"/>
        <v>700</v>
      </c>
    </row>
    <row r="29" spans="1:9">
      <c r="A29" s="27">
        <v>19</v>
      </c>
      <c r="B29" s="11" t="s">
        <v>89</v>
      </c>
      <c r="C29" s="31" t="s">
        <v>123</v>
      </c>
      <c r="D29" s="59" t="s">
        <v>71</v>
      </c>
      <c r="E29" s="55"/>
      <c r="F29" s="40" t="s">
        <v>9</v>
      </c>
      <c r="G29" s="74">
        <f>SUM(G30)</f>
        <v>600</v>
      </c>
      <c r="H29" s="74">
        <f t="shared" ref="H29:I29" si="9">SUM(H30)</f>
        <v>700</v>
      </c>
      <c r="I29" s="74">
        <f t="shared" si="9"/>
        <v>700</v>
      </c>
    </row>
    <row r="30" spans="1:9" ht="16.5" customHeight="1">
      <c r="A30" s="27">
        <v>20</v>
      </c>
      <c r="B30" s="11" t="s">
        <v>16</v>
      </c>
      <c r="C30" s="31" t="s">
        <v>123</v>
      </c>
      <c r="D30" s="59" t="s">
        <v>71</v>
      </c>
      <c r="E30" s="55"/>
      <c r="F30" s="40" t="s">
        <v>17</v>
      </c>
      <c r="G30" s="166">
        <v>600</v>
      </c>
      <c r="H30" s="74">
        <v>700</v>
      </c>
      <c r="I30" s="74">
        <v>700</v>
      </c>
    </row>
    <row r="31" spans="1:9" ht="16.5" customHeight="1">
      <c r="A31" s="27">
        <v>21</v>
      </c>
      <c r="B31" s="6" t="s">
        <v>87</v>
      </c>
      <c r="C31" s="31" t="s">
        <v>123</v>
      </c>
      <c r="D31" s="183" t="s">
        <v>71</v>
      </c>
      <c r="E31" s="179"/>
      <c r="F31" s="182" t="s">
        <v>31</v>
      </c>
      <c r="G31" s="74">
        <f>SUM(G32)</f>
        <v>400</v>
      </c>
      <c r="H31" s="74">
        <f t="shared" ref="H31:I31" si="10">SUM(H32)</f>
        <v>0</v>
      </c>
      <c r="I31" s="74">
        <f t="shared" si="10"/>
        <v>0</v>
      </c>
    </row>
    <row r="32" spans="1:9" ht="16.5" customHeight="1">
      <c r="A32" s="27">
        <v>22</v>
      </c>
      <c r="B32" s="6" t="s">
        <v>32</v>
      </c>
      <c r="C32" s="31" t="s">
        <v>123</v>
      </c>
      <c r="D32" s="183" t="s">
        <v>71</v>
      </c>
      <c r="E32" s="179"/>
      <c r="F32" s="182" t="s">
        <v>33</v>
      </c>
      <c r="G32" s="166">
        <v>400</v>
      </c>
      <c r="H32" s="74">
        <v>0</v>
      </c>
      <c r="I32" s="74">
        <v>0</v>
      </c>
    </row>
    <row r="33" spans="1:9" ht="99.75" customHeight="1">
      <c r="A33" s="27">
        <v>23</v>
      </c>
      <c r="B33" s="90" t="s">
        <v>145</v>
      </c>
      <c r="C33" s="85" t="s">
        <v>124</v>
      </c>
      <c r="D33" s="216"/>
      <c r="E33" s="217"/>
      <c r="F33" s="40"/>
      <c r="G33" s="74">
        <f t="shared" ref="G33:I36" si="11">SUM(G34)</f>
        <v>1920</v>
      </c>
      <c r="H33" s="74">
        <f t="shared" si="11"/>
        <v>2400</v>
      </c>
      <c r="I33" s="74">
        <f t="shared" si="11"/>
        <v>2400</v>
      </c>
    </row>
    <row r="34" spans="1:9" ht="33.75">
      <c r="A34" s="27">
        <v>24</v>
      </c>
      <c r="B34" s="94" t="s">
        <v>147</v>
      </c>
      <c r="C34" s="85" t="s">
        <v>124</v>
      </c>
      <c r="D34" s="216" t="s">
        <v>62</v>
      </c>
      <c r="E34" s="217"/>
      <c r="F34" s="40"/>
      <c r="G34" s="74">
        <f t="shared" si="11"/>
        <v>1920</v>
      </c>
      <c r="H34" s="74">
        <f t="shared" si="11"/>
        <v>2400</v>
      </c>
      <c r="I34" s="74">
        <f t="shared" si="11"/>
        <v>2400</v>
      </c>
    </row>
    <row r="35" spans="1:9" ht="33.75">
      <c r="A35" s="27">
        <v>25</v>
      </c>
      <c r="B35" s="11" t="s">
        <v>63</v>
      </c>
      <c r="C35" s="85" t="s">
        <v>124</v>
      </c>
      <c r="D35" s="216" t="s">
        <v>64</v>
      </c>
      <c r="E35" s="217"/>
      <c r="F35" s="40"/>
      <c r="G35" s="74">
        <f t="shared" si="11"/>
        <v>1920</v>
      </c>
      <c r="H35" s="74">
        <f t="shared" si="11"/>
        <v>2400</v>
      </c>
      <c r="I35" s="74">
        <f t="shared" si="11"/>
        <v>2400</v>
      </c>
    </row>
    <row r="36" spans="1:9">
      <c r="A36" s="27">
        <v>26</v>
      </c>
      <c r="B36" s="11" t="s">
        <v>89</v>
      </c>
      <c r="C36" s="85" t="s">
        <v>124</v>
      </c>
      <c r="D36" s="216" t="s">
        <v>64</v>
      </c>
      <c r="E36" s="217"/>
      <c r="F36" s="40" t="s">
        <v>9</v>
      </c>
      <c r="G36" s="74">
        <f t="shared" si="11"/>
        <v>1920</v>
      </c>
      <c r="H36" s="74">
        <f t="shared" si="11"/>
        <v>2400</v>
      </c>
      <c r="I36" s="74">
        <f t="shared" si="11"/>
        <v>2400</v>
      </c>
    </row>
    <row r="37" spans="1:9" ht="14.25" customHeight="1">
      <c r="A37" s="27">
        <v>27</v>
      </c>
      <c r="B37" s="11" t="s">
        <v>16</v>
      </c>
      <c r="C37" s="85" t="s">
        <v>124</v>
      </c>
      <c r="D37" s="216" t="s">
        <v>64</v>
      </c>
      <c r="E37" s="217"/>
      <c r="F37" s="40" t="s">
        <v>17</v>
      </c>
      <c r="G37" s="166">
        <v>1920</v>
      </c>
      <c r="H37" s="74">
        <v>2400</v>
      </c>
      <c r="I37" s="74">
        <v>2400</v>
      </c>
    </row>
    <row r="38" spans="1:9" ht="77.25" customHeight="1">
      <c r="A38" s="27">
        <v>28</v>
      </c>
      <c r="B38" s="101" t="s">
        <v>159</v>
      </c>
      <c r="C38" s="103" t="s">
        <v>158</v>
      </c>
      <c r="D38" s="104"/>
      <c r="E38" s="105"/>
      <c r="F38" s="103"/>
      <c r="G38" s="74">
        <f>SUM(G39)</f>
        <v>203807</v>
      </c>
      <c r="H38" s="74">
        <f t="shared" ref="H38:I38" si="12">SUM(H39)</f>
        <v>205000</v>
      </c>
      <c r="I38" s="74">
        <f t="shared" si="12"/>
        <v>208000</v>
      </c>
    </row>
    <row r="39" spans="1:9" ht="34.5" customHeight="1">
      <c r="A39" s="27">
        <v>29</v>
      </c>
      <c r="B39" s="100" t="s">
        <v>147</v>
      </c>
      <c r="C39" s="103" t="s">
        <v>158</v>
      </c>
      <c r="D39" s="104" t="s">
        <v>62</v>
      </c>
      <c r="E39" s="105"/>
      <c r="F39" s="103"/>
      <c r="G39" s="74">
        <f>SUM(G40)</f>
        <v>203807</v>
      </c>
      <c r="H39" s="74">
        <f t="shared" ref="H39:I39" si="13">SUM(H40)</f>
        <v>205000</v>
      </c>
      <c r="I39" s="74">
        <f t="shared" si="13"/>
        <v>208000</v>
      </c>
    </row>
    <row r="40" spans="1:9" ht="33.75" customHeight="1">
      <c r="A40" s="27">
        <v>30</v>
      </c>
      <c r="B40" s="11" t="s">
        <v>63</v>
      </c>
      <c r="C40" s="103" t="s">
        <v>158</v>
      </c>
      <c r="D40" s="104" t="s">
        <v>64</v>
      </c>
      <c r="E40" s="105"/>
      <c r="F40" s="103"/>
      <c r="G40" s="74">
        <f>SUM(G41)</f>
        <v>203807</v>
      </c>
      <c r="H40" s="74">
        <f t="shared" ref="H40:I40" si="14">SUM(H41)</f>
        <v>205000</v>
      </c>
      <c r="I40" s="74">
        <f t="shared" si="14"/>
        <v>208000</v>
      </c>
    </row>
    <row r="41" spans="1:9" ht="14.25" customHeight="1">
      <c r="A41" s="27">
        <v>31</v>
      </c>
      <c r="B41" s="6" t="s">
        <v>87</v>
      </c>
      <c r="C41" s="103" t="s">
        <v>158</v>
      </c>
      <c r="D41" s="104" t="s">
        <v>64</v>
      </c>
      <c r="E41" s="105"/>
      <c r="F41" s="103" t="s">
        <v>31</v>
      </c>
      <c r="G41" s="74">
        <f>SUM(G42:G42)</f>
        <v>203807</v>
      </c>
      <c r="H41" s="74">
        <f>SUM(H42:H42)</f>
        <v>205000</v>
      </c>
      <c r="I41" s="74">
        <f>SUM(I42:I42)</f>
        <v>208000</v>
      </c>
    </row>
    <row r="42" spans="1:9" ht="14.25" customHeight="1">
      <c r="A42" s="27">
        <v>32</v>
      </c>
      <c r="B42" s="11" t="s">
        <v>155</v>
      </c>
      <c r="C42" s="103" t="s">
        <v>158</v>
      </c>
      <c r="D42" s="104" t="s">
        <v>64</v>
      </c>
      <c r="E42" s="105"/>
      <c r="F42" s="103" t="s">
        <v>154</v>
      </c>
      <c r="G42" s="74">
        <v>203807</v>
      </c>
      <c r="H42" s="74">
        <v>205000</v>
      </c>
      <c r="I42" s="74">
        <v>208000</v>
      </c>
    </row>
    <row r="43" spans="1:9" ht="102" customHeight="1">
      <c r="A43" s="27">
        <v>33</v>
      </c>
      <c r="B43" s="181" t="s">
        <v>192</v>
      </c>
      <c r="C43" s="182" t="s">
        <v>190</v>
      </c>
      <c r="D43" s="183"/>
      <c r="E43" s="184"/>
      <c r="F43" s="182"/>
      <c r="G43" s="74">
        <f>SUM(G44)</f>
        <v>45021</v>
      </c>
      <c r="H43" s="74">
        <f t="shared" ref="H43:I43" si="15">SUM(H44)</f>
        <v>0</v>
      </c>
      <c r="I43" s="74">
        <f t="shared" si="15"/>
        <v>0</v>
      </c>
    </row>
    <row r="44" spans="1:9" ht="32.25" customHeight="1">
      <c r="A44" s="27">
        <v>34</v>
      </c>
      <c r="B44" s="180" t="s">
        <v>147</v>
      </c>
      <c r="C44" s="182" t="s">
        <v>190</v>
      </c>
      <c r="D44" s="183" t="s">
        <v>62</v>
      </c>
      <c r="E44" s="184"/>
      <c r="F44" s="182"/>
      <c r="G44" s="74">
        <f>SUM(G45)</f>
        <v>45021</v>
      </c>
      <c r="H44" s="74">
        <f t="shared" ref="H44:I44" si="16">SUM(H45)</f>
        <v>0</v>
      </c>
      <c r="I44" s="74">
        <f t="shared" si="16"/>
        <v>0</v>
      </c>
    </row>
    <row r="45" spans="1:9" ht="32.25" customHeight="1">
      <c r="A45" s="27">
        <v>35</v>
      </c>
      <c r="B45" s="11" t="s">
        <v>63</v>
      </c>
      <c r="C45" s="182" t="s">
        <v>190</v>
      </c>
      <c r="D45" s="183" t="s">
        <v>64</v>
      </c>
      <c r="E45" s="184"/>
      <c r="F45" s="182"/>
      <c r="G45" s="74">
        <f>SUM(G46)</f>
        <v>45021</v>
      </c>
      <c r="H45" s="74">
        <f t="shared" ref="H45:I45" si="17">SUM(H46)</f>
        <v>0</v>
      </c>
      <c r="I45" s="74">
        <f t="shared" si="17"/>
        <v>0</v>
      </c>
    </row>
    <row r="46" spans="1:9" ht="14.25" customHeight="1">
      <c r="A46" s="27">
        <v>36</v>
      </c>
      <c r="B46" s="6" t="s">
        <v>87</v>
      </c>
      <c r="C46" s="182" t="s">
        <v>190</v>
      </c>
      <c r="D46" s="183" t="s">
        <v>64</v>
      </c>
      <c r="E46" s="184"/>
      <c r="F46" s="182" t="s">
        <v>31</v>
      </c>
      <c r="G46" s="74">
        <f>SUM(G47)</f>
        <v>45021</v>
      </c>
      <c r="H46" s="74">
        <f t="shared" ref="H46:I46" si="18">SUM(H47)</f>
        <v>0</v>
      </c>
      <c r="I46" s="74">
        <f t="shared" si="18"/>
        <v>0</v>
      </c>
    </row>
    <row r="47" spans="1:9" ht="14.25" customHeight="1">
      <c r="A47" s="27">
        <v>37</v>
      </c>
      <c r="B47" s="6" t="s">
        <v>32</v>
      </c>
      <c r="C47" s="182" t="s">
        <v>190</v>
      </c>
      <c r="D47" s="183" t="s">
        <v>64</v>
      </c>
      <c r="E47" s="184"/>
      <c r="F47" s="182" t="s">
        <v>33</v>
      </c>
      <c r="G47" s="166">
        <v>45021</v>
      </c>
      <c r="H47" s="74">
        <v>0</v>
      </c>
      <c r="I47" s="74">
        <v>0</v>
      </c>
    </row>
    <row r="48" spans="1:9" ht="100.5" customHeight="1">
      <c r="A48" s="27">
        <v>38</v>
      </c>
      <c r="B48" s="181" t="s">
        <v>193</v>
      </c>
      <c r="C48" s="182" t="s">
        <v>191</v>
      </c>
      <c r="D48" s="183"/>
      <c r="E48" s="184"/>
      <c r="F48" s="182"/>
      <c r="G48" s="74">
        <f>SUM(G49)</f>
        <v>109769</v>
      </c>
      <c r="H48" s="74">
        <f t="shared" ref="H48:I48" si="19">SUM(H49)</f>
        <v>0</v>
      </c>
      <c r="I48" s="74">
        <f t="shared" si="19"/>
        <v>0</v>
      </c>
    </row>
    <row r="49" spans="1:9" ht="35.25" customHeight="1">
      <c r="A49" s="27">
        <v>39</v>
      </c>
      <c r="B49" s="180" t="s">
        <v>147</v>
      </c>
      <c r="C49" s="182" t="s">
        <v>191</v>
      </c>
      <c r="D49" s="183" t="s">
        <v>62</v>
      </c>
      <c r="E49" s="184"/>
      <c r="F49" s="182"/>
      <c r="G49" s="74">
        <f>SUM(G50)</f>
        <v>109769</v>
      </c>
      <c r="H49" s="74">
        <f t="shared" ref="H49:I49" si="20">SUM(H50)</f>
        <v>0</v>
      </c>
      <c r="I49" s="74">
        <f t="shared" si="20"/>
        <v>0</v>
      </c>
    </row>
    <row r="50" spans="1:9" ht="31.5" customHeight="1">
      <c r="A50" s="27">
        <v>40</v>
      </c>
      <c r="B50" s="11" t="s">
        <v>63</v>
      </c>
      <c r="C50" s="182" t="s">
        <v>191</v>
      </c>
      <c r="D50" s="183" t="s">
        <v>64</v>
      </c>
      <c r="E50" s="184"/>
      <c r="F50" s="182"/>
      <c r="G50" s="74">
        <f>SUM(G51)</f>
        <v>109769</v>
      </c>
      <c r="H50" s="74">
        <f t="shared" ref="H50:I50" si="21">SUM(H51)</f>
        <v>0</v>
      </c>
      <c r="I50" s="74">
        <f t="shared" si="21"/>
        <v>0</v>
      </c>
    </row>
    <row r="51" spans="1:9" ht="14.25" customHeight="1">
      <c r="A51" s="27">
        <v>41</v>
      </c>
      <c r="B51" s="6" t="s">
        <v>87</v>
      </c>
      <c r="C51" s="182" t="s">
        <v>191</v>
      </c>
      <c r="D51" s="183" t="s">
        <v>64</v>
      </c>
      <c r="E51" s="184"/>
      <c r="F51" s="182" t="s">
        <v>31</v>
      </c>
      <c r="G51" s="74">
        <f>SUM(G52)</f>
        <v>109769</v>
      </c>
      <c r="H51" s="74">
        <f t="shared" ref="H51:I51" si="22">SUM(H52)</f>
        <v>0</v>
      </c>
      <c r="I51" s="74">
        <f t="shared" si="22"/>
        <v>0</v>
      </c>
    </row>
    <row r="52" spans="1:9" ht="14.25" customHeight="1">
      <c r="A52" s="27">
        <v>42</v>
      </c>
      <c r="B52" s="6" t="s">
        <v>32</v>
      </c>
      <c r="C52" s="182" t="s">
        <v>191</v>
      </c>
      <c r="D52" s="183" t="s">
        <v>64</v>
      </c>
      <c r="E52" s="184"/>
      <c r="F52" s="182" t="s">
        <v>33</v>
      </c>
      <c r="G52" s="166">
        <v>109769</v>
      </c>
      <c r="H52" s="74">
        <v>0</v>
      </c>
      <c r="I52" s="74">
        <v>0</v>
      </c>
    </row>
    <row r="53" spans="1:9" ht="101.25" customHeight="1">
      <c r="A53" s="27">
        <v>43</v>
      </c>
      <c r="B53" s="181" t="s">
        <v>189</v>
      </c>
      <c r="C53" s="182" t="s">
        <v>188</v>
      </c>
      <c r="D53" s="183"/>
      <c r="E53" s="184"/>
      <c r="F53" s="182"/>
      <c r="G53" s="74">
        <f>SUM(G54)</f>
        <v>75000</v>
      </c>
      <c r="H53" s="74">
        <f t="shared" ref="H53:I53" si="23">SUM(H54)</f>
        <v>0</v>
      </c>
      <c r="I53" s="74">
        <f t="shared" si="23"/>
        <v>0</v>
      </c>
    </row>
    <row r="54" spans="1:9" ht="33.75" customHeight="1">
      <c r="A54" s="27">
        <v>44</v>
      </c>
      <c r="B54" s="180" t="s">
        <v>147</v>
      </c>
      <c r="C54" s="182" t="s">
        <v>188</v>
      </c>
      <c r="D54" s="183" t="s">
        <v>62</v>
      </c>
      <c r="E54" s="184"/>
      <c r="F54" s="182"/>
      <c r="G54" s="74">
        <f>SUM(G55)</f>
        <v>75000</v>
      </c>
      <c r="H54" s="74">
        <f t="shared" ref="H54:I54" si="24">SUM(H55)</f>
        <v>0</v>
      </c>
      <c r="I54" s="74">
        <f t="shared" si="24"/>
        <v>0</v>
      </c>
    </row>
    <row r="55" spans="1:9" ht="33" customHeight="1">
      <c r="A55" s="27">
        <v>45</v>
      </c>
      <c r="B55" s="11" t="s">
        <v>63</v>
      </c>
      <c r="C55" s="182" t="s">
        <v>188</v>
      </c>
      <c r="D55" s="183" t="s">
        <v>64</v>
      </c>
      <c r="E55" s="184"/>
      <c r="F55" s="182"/>
      <c r="G55" s="74">
        <f>SUM(G56)</f>
        <v>75000</v>
      </c>
      <c r="H55" s="74">
        <f t="shared" ref="H55:I55" si="25">SUM(H56)</f>
        <v>0</v>
      </c>
      <c r="I55" s="74">
        <f t="shared" si="25"/>
        <v>0</v>
      </c>
    </row>
    <row r="56" spans="1:9" ht="14.25" customHeight="1">
      <c r="A56" s="27">
        <v>46</v>
      </c>
      <c r="B56" s="6" t="s">
        <v>87</v>
      </c>
      <c r="C56" s="182" t="s">
        <v>188</v>
      </c>
      <c r="D56" s="183" t="s">
        <v>64</v>
      </c>
      <c r="E56" s="184"/>
      <c r="F56" s="182" t="s">
        <v>31</v>
      </c>
      <c r="G56" s="74">
        <f>SUM(G57)</f>
        <v>75000</v>
      </c>
      <c r="H56" s="74">
        <f t="shared" ref="H56:I56" si="26">SUM(H57)</f>
        <v>0</v>
      </c>
      <c r="I56" s="74">
        <f t="shared" si="26"/>
        <v>0</v>
      </c>
    </row>
    <row r="57" spans="1:9" ht="14.25" customHeight="1">
      <c r="A57" s="27">
        <v>47</v>
      </c>
      <c r="B57" s="6" t="s">
        <v>32</v>
      </c>
      <c r="C57" s="182" t="s">
        <v>188</v>
      </c>
      <c r="D57" s="183" t="s">
        <v>64</v>
      </c>
      <c r="E57" s="184"/>
      <c r="F57" s="182" t="s">
        <v>33</v>
      </c>
      <c r="G57" s="166">
        <v>75000</v>
      </c>
      <c r="H57" s="74">
        <v>0</v>
      </c>
      <c r="I57" s="74">
        <v>0</v>
      </c>
    </row>
    <row r="58" spans="1:9" ht="90" customHeight="1">
      <c r="A58" s="27">
        <v>48</v>
      </c>
      <c r="B58" s="41" t="s">
        <v>146</v>
      </c>
      <c r="C58" s="88" t="s">
        <v>139</v>
      </c>
      <c r="D58" s="216"/>
      <c r="E58" s="217"/>
      <c r="F58" s="40"/>
      <c r="G58" s="74">
        <f t="shared" ref="G58:I61" si="27">SUM(G59)</f>
        <v>16000</v>
      </c>
      <c r="H58" s="74">
        <f t="shared" si="27"/>
        <v>20000</v>
      </c>
      <c r="I58" s="74">
        <f t="shared" si="27"/>
        <v>20000</v>
      </c>
    </row>
    <row r="59" spans="1:9" ht="33.75">
      <c r="A59" s="27">
        <v>49</v>
      </c>
      <c r="B59" s="94" t="s">
        <v>147</v>
      </c>
      <c r="C59" s="88" t="s">
        <v>139</v>
      </c>
      <c r="D59" s="216" t="s">
        <v>62</v>
      </c>
      <c r="E59" s="217"/>
      <c r="F59" s="40"/>
      <c r="G59" s="74">
        <f t="shared" si="27"/>
        <v>16000</v>
      </c>
      <c r="H59" s="74">
        <f t="shared" si="27"/>
        <v>20000</v>
      </c>
      <c r="I59" s="74">
        <f t="shared" si="27"/>
        <v>20000</v>
      </c>
    </row>
    <row r="60" spans="1:9" ht="33.75">
      <c r="A60" s="27">
        <v>50</v>
      </c>
      <c r="B60" s="11" t="s">
        <v>63</v>
      </c>
      <c r="C60" s="88" t="s">
        <v>139</v>
      </c>
      <c r="D60" s="216" t="s">
        <v>64</v>
      </c>
      <c r="E60" s="217"/>
      <c r="F60" s="40"/>
      <c r="G60" s="74">
        <f t="shared" si="27"/>
        <v>16000</v>
      </c>
      <c r="H60" s="74">
        <f t="shared" si="27"/>
        <v>20000</v>
      </c>
      <c r="I60" s="74">
        <f t="shared" si="27"/>
        <v>20000</v>
      </c>
    </row>
    <row r="61" spans="1:9">
      <c r="A61" s="27">
        <v>51</v>
      </c>
      <c r="B61" s="11" t="s">
        <v>89</v>
      </c>
      <c r="C61" s="88" t="s">
        <v>139</v>
      </c>
      <c r="D61" s="216" t="s">
        <v>64</v>
      </c>
      <c r="E61" s="217"/>
      <c r="F61" s="31" t="s">
        <v>9</v>
      </c>
      <c r="G61" s="74">
        <f t="shared" si="27"/>
        <v>16000</v>
      </c>
      <c r="H61" s="74">
        <f t="shared" si="27"/>
        <v>20000</v>
      </c>
      <c r="I61" s="74">
        <f t="shared" si="27"/>
        <v>20000</v>
      </c>
    </row>
    <row r="62" spans="1:9" ht="15" customHeight="1">
      <c r="A62" s="27">
        <v>52</v>
      </c>
      <c r="B62" s="11" t="s">
        <v>16</v>
      </c>
      <c r="C62" s="88" t="s">
        <v>139</v>
      </c>
      <c r="D62" s="216" t="s">
        <v>64</v>
      </c>
      <c r="E62" s="217"/>
      <c r="F62" s="31" t="s">
        <v>17</v>
      </c>
      <c r="G62" s="166">
        <v>16000</v>
      </c>
      <c r="H62" s="74">
        <v>20000</v>
      </c>
      <c r="I62" s="74">
        <v>20000</v>
      </c>
    </row>
    <row r="63" spans="1:9" ht="33.75">
      <c r="A63" s="27">
        <v>53</v>
      </c>
      <c r="B63" s="14" t="s">
        <v>141</v>
      </c>
      <c r="C63" s="85" t="s">
        <v>130</v>
      </c>
      <c r="D63" s="22"/>
      <c r="E63" s="43"/>
      <c r="F63" s="31"/>
      <c r="G63" s="164">
        <f>SUM(G64+G69+G74+G79+G84)</f>
        <v>1602918.17</v>
      </c>
      <c r="H63" s="74">
        <f t="shared" ref="H63:I63" si="28">SUM(H64+H69+H74+H79+H84)</f>
        <v>46800</v>
      </c>
      <c r="I63" s="74">
        <f t="shared" si="28"/>
        <v>46800</v>
      </c>
    </row>
    <row r="64" spans="1:9" ht="90.75" customHeight="1">
      <c r="A64" s="27">
        <v>54</v>
      </c>
      <c r="B64" s="14" t="s">
        <v>142</v>
      </c>
      <c r="C64" s="85" t="s">
        <v>131</v>
      </c>
      <c r="D64" s="22"/>
      <c r="E64" s="43"/>
      <c r="F64" s="31"/>
      <c r="G64" s="74">
        <f t="shared" ref="G64:I67" si="29">SUM(G65)</f>
        <v>371390</v>
      </c>
      <c r="H64" s="74">
        <f t="shared" si="29"/>
        <v>46800</v>
      </c>
      <c r="I64" s="74">
        <f t="shared" si="29"/>
        <v>46800</v>
      </c>
    </row>
    <row r="65" spans="1:9" ht="33.75">
      <c r="A65" s="27">
        <v>55</v>
      </c>
      <c r="B65" s="94" t="s">
        <v>147</v>
      </c>
      <c r="C65" s="85" t="s">
        <v>131</v>
      </c>
      <c r="D65" s="216" t="s">
        <v>62</v>
      </c>
      <c r="E65" s="217"/>
      <c r="F65" s="31"/>
      <c r="G65" s="74">
        <f t="shared" si="29"/>
        <v>371390</v>
      </c>
      <c r="H65" s="74">
        <f t="shared" si="29"/>
        <v>46800</v>
      </c>
      <c r="I65" s="74">
        <f t="shared" si="29"/>
        <v>46800</v>
      </c>
    </row>
    <row r="66" spans="1:9" ht="33.75">
      <c r="A66" s="27">
        <v>56</v>
      </c>
      <c r="B66" s="11" t="s">
        <v>63</v>
      </c>
      <c r="C66" s="85" t="s">
        <v>131</v>
      </c>
      <c r="D66" s="216" t="s">
        <v>64</v>
      </c>
      <c r="E66" s="217"/>
      <c r="F66" s="26"/>
      <c r="G66" s="74">
        <f t="shared" si="29"/>
        <v>371390</v>
      </c>
      <c r="H66" s="74">
        <f t="shared" si="29"/>
        <v>46800</v>
      </c>
      <c r="I66" s="74">
        <f t="shared" si="29"/>
        <v>46800</v>
      </c>
    </row>
    <row r="67" spans="1:9">
      <c r="A67" s="27">
        <v>57</v>
      </c>
      <c r="B67" s="35" t="s">
        <v>88</v>
      </c>
      <c r="C67" s="85" t="s">
        <v>131</v>
      </c>
      <c r="D67" s="216" t="s">
        <v>64</v>
      </c>
      <c r="E67" s="217"/>
      <c r="F67" s="31" t="s">
        <v>27</v>
      </c>
      <c r="G67" s="74">
        <f t="shared" si="29"/>
        <v>371390</v>
      </c>
      <c r="H67" s="74">
        <f t="shared" si="29"/>
        <v>46800</v>
      </c>
      <c r="I67" s="74">
        <f t="shared" si="29"/>
        <v>46800</v>
      </c>
    </row>
    <row r="68" spans="1:9" ht="22.5">
      <c r="A68" s="27">
        <v>58</v>
      </c>
      <c r="B68" s="35" t="s">
        <v>28</v>
      </c>
      <c r="C68" s="85" t="s">
        <v>131</v>
      </c>
      <c r="D68" s="216" t="s">
        <v>64</v>
      </c>
      <c r="E68" s="217"/>
      <c r="F68" s="31" t="s">
        <v>29</v>
      </c>
      <c r="G68" s="166">
        <v>371390</v>
      </c>
      <c r="H68" s="74">
        <v>46800</v>
      </c>
      <c r="I68" s="74">
        <v>46800</v>
      </c>
    </row>
    <row r="69" spans="1:9" ht="147" customHeight="1">
      <c r="A69" s="27">
        <v>59</v>
      </c>
      <c r="B69" s="119" t="s">
        <v>170</v>
      </c>
      <c r="C69" s="153" t="s">
        <v>168</v>
      </c>
      <c r="D69" s="154"/>
      <c r="E69" s="155"/>
      <c r="F69" s="31"/>
      <c r="G69" s="74">
        <f>SUM(G70)</f>
        <v>136020</v>
      </c>
      <c r="H69" s="74">
        <f t="shared" ref="H69:I69" si="30">SUM(H70)</f>
        <v>0</v>
      </c>
      <c r="I69" s="74">
        <f t="shared" si="30"/>
        <v>0</v>
      </c>
    </row>
    <row r="70" spans="1:9" ht="33.75">
      <c r="A70" s="27">
        <v>60</v>
      </c>
      <c r="B70" s="150" t="s">
        <v>147</v>
      </c>
      <c r="C70" s="153" t="s">
        <v>168</v>
      </c>
      <c r="D70" s="154" t="s">
        <v>62</v>
      </c>
      <c r="E70" s="155"/>
      <c r="F70" s="31"/>
      <c r="G70" s="74">
        <f>SUM(G71)</f>
        <v>136020</v>
      </c>
      <c r="H70" s="74">
        <f t="shared" ref="H70:I70" si="31">SUM(H71)</f>
        <v>0</v>
      </c>
      <c r="I70" s="74">
        <f t="shared" si="31"/>
        <v>0</v>
      </c>
    </row>
    <row r="71" spans="1:9" ht="33.75">
      <c r="A71" s="27">
        <v>61</v>
      </c>
      <c r="B71" s="11" t="s">
        <v>63</v>
      </c>
      <c r="C71" s="153" t="s">
        <v>168</v>
      </c>
      <c r="D71" s="154" t="s">
        <v>64</v>
      </c>
      <c r="E71" s="155"/>
      <c r="F71" s="31"/>
      <c r="G71" s="74">
        <f>SUM(G72)</f>
        <v>136020</v>
      </c>
      <c r="H71" s="74">
        <f t="shared" ref="H71:I71" si="32">SUM(H72)</f>
        <v>0</v>
      </c>
      <c r="I71" s="74">
        <f t="shared" si="32"/>
        <v>0</v>
      </c>
    </row>
    <row r="72" spans="1:9">
      <c r="A72" s="27">
        <v>62</v>
      </c>
      <c r="B72" s="151" t="s">
        <v>88</v>
      </c>
      <c r="C72" s="153" t="s">
        <v>168</v>
      </c>
      <c r="D72" s="154" t="s">
        <v>64</v>
      </c>
      <c r="E72" s="155"/>
      <c r="F72" s="31" t="s">
        <v>27</v>
      </c>
      <c r="G72" s="74">
        <f>SUM(G73)</f>
        <v>136020</v>
      </c>
      <c r="H72" s="74">
        <f t="shared" ref="H72:I72" si="33">SUM(H73)</f>
        <v>0</v>
      </c>
      <c r="I72" s="74">
        <f t="shared" si="33"/>
        <v>0</v>
      </c>
    </row>
    <row r="73" spans="1:9" ht="22.5">
      <c r="A73" s="27">
        <v>63</v>
      </c>
      <c r="B73" s="151" t="s">
        <v>28</v>
      </c>
      <c r="C73" s="153" t="s">
        <v>168</v>
      </c>
      <c r="D73" s="154" t="s">
        <v>64</v>
      </c>
      <c r="E73" s="155"/>
      <c r="F73" s="31" t="s">
        <v>29</v>
      </c>
      <c r="G73" s="194">
        <v>136020</v>
      </c>
      <c r="H73" s="74">
        <v>0</v>
      </c>
      <c r="I73" s="74">
        <v>0</v>
      </c>
    </row>
    <row r="74" spans="1:9" ht="148.5" customHeight="1">
      <c r="A74" s="27">
        <v>64</v>
      </c>
      <c r="B74" s="119" t="s">
        <v>178</v>
      </c>
      <c r="C74" s="161" t="s">
        <v>177</v>
      </c>
      <c r="D74" s="162"/>
      <c r="E74" s="163"/>
      <c r="F74" s="31"/>
      <c r="G74" s="74">
        <f>SUM(G75)</f>
        <v>1083314</v>
      </c>
      <c r="H74" s="74">
        <f t="shared" ref="H74:I74" si="34">SUM(H75)</f>
        <v>0</v>
      </c>
      <c r="I74" s="74">
        <f t="shared" si="34"/>
        <v>0</v>
      </c>
    </row>
    <row r="75" spans="1:9" ht="33.75">
      <c r="A75" s="27">
        <v>65</v>
      </c>
      <c r="B75" s="158" t="s">
        <v>147</v>
      </c>
      <c r="C75" s="161" t="s">
        <v>177</v>
      </c>
      <c r="D75" s="162" t="s">
        <v>62</v>
      </c>
      <c r="E75" s="163"/>
      <c r="F75" s="31"/>
      <c r="G75" s="74">
        <f>SUM(G76)</f>
        <v>1083314</v>
      </c>
      <c r="H75" s="74">
        <f t="shared" ref="H75:I75" si="35">SUM(H76)</f>
        <v>0</v>
      </c>
      <c r="I75" s="74">
        <f t="shared" si="35"/>
        <v>0</v>
      </c>
    </row>
    <row r="76" spans="1:9" ht="33.75">
      <c r="A76" s="27">
        <v>66</v>
      </c>
      <c r="B76" s="11" t="s">
        <v>63</v>
      </c>
      <c r="C76" s="161" t="s">
        <v>177</v>
      </c>
      <c r="D76" s="162" t="s">
        <v>64</v>
      </c>
      <c r="E76" s="163"/>
      <c r="F76" s="31"/>
      <c r="G76" s="74">
        <f>SUM(G77)</f>
        <v>1083314</v>
      </c>
      <c r="H76" s="74">
        <f t="shared" ref="H76:I76" si="36">SUM(H77)</f>
        <v>0</v>
      </c>
      <c r="I76" s="74">
        <f t="shared" si="36"/>
        <v>0</v>
      </c>
    </row>
    <row r="77" spans="1:9">
      <c r="A77" s="27">
        <v>67</v>
      </c>
      <c r="B77" s="159" t="s">
        <v>88</v>
      </c>
      <c r="C77" s="161" t="s">
        <v>177</v>
      </c>
      <c r="D77" s="162" t="s">
        <v>64</v>
      </c>
      <c r="E77" s="163"/>
      <c r="F77" s="31" t="s">
        <v>27</v>
      </c>
      <c r="G77" s="74">
        <f>SUM(G78)</f>
        <v>1083314</v>
      </c>
      <c r="H77" s="74">
        <f t="shared" ref="H77:I77" si="37">SUM(H78)</f>
        <v>0</v>
      </c>
      <c r="I77" s="74">
        <f t="shared" si="37"/>
        <v>0</v>
      </c>
    </row>
    <row r="78" spans="1:9" ht="22.5">
      <c r="A78" s="27">
        <v>68</v>
      </c>
      <c r="B78" s="159" t="s">
        <v>28</v>
      </c>
      <c r="C78" s="161" t="s">
        <v>177</v>
      </c>
      <c r="D78" s="162" t="s">
        <v>64</v>
      </c>
      <c r="E78" s="163"/>
      <c r="F78" s="31" t="s">
        <v>29</v>
      </c>
      <c r="G78" s="194">
        <v>1083314</v>
      </c>
      <c r="H78" s="74">
        <v>0</v>
      </c>
      <c r="I78" s="74">
        <v>0</v>
      </c>
    </row>
    <row r="79" spans="1:9" ht="134.25" customHeight="1">
      <c r="A79" s="27">
        <v>69</v>
      </c>
      <c r="B79" s="119" t="s">
        <v>171</v>
      </c>
      <c r="C79" s="153" t="s">
        <v>169</v>
      </c>
      <c r="D79" s="154"/>
      <c r="E79" s="155"/>
      <c r="F79" s="31"/>
      <c r="G79" s="164">
        <f>SUM(G80)</f>
        <v>1361.03</v>
      </c>
      <c r="H79" s="74">
        <f>SUM(H80)</f>
        <v>0</v>
      </c>
      <c r="I79" s="74">
        <v>0</v>
      </c>
    </row>
    <row r="80" spans="1:9" ht="32.25" customHeight="1">
      <c r="A80" s="27">
        <v>70</v>
      </c>
      <c r="B80" s="150" t="s">
        <v>147</v>
      </c>
      <c r="C80" s="153" t="s">
        <v>169</v>
      </c>
      <c r="D80" s="154" t="s">
        <v>62</v>
      </c>
      <c r="E80" s="155"/>
      <c r="F80" s="31"/>
      <c r="G80" s="164">
        <f>SUM(G81)</f>
        <v>1361.03</v>
      </c>
      <c r="H80" s="74">
        <f t="shared" ref="H80:I80" si="38">SUM(H81)</f>
        <v>0</v>
      </c>
      <c r="I80" s="74">
        <f t="shared" si="38"/>
        <v>0</v>
      </c>
    </row>
    <row r="81" spans="1:9" ht="32.25" customHeight="1">
      <c r="A81" s="27">
        <v>71</v>
      </c>
      <c r="B81" s="11" t="s">
        <v>63</v>
      </c>
      <c r="C81" s="153" t="s">
        <v>169</v>
      </c>
      <c r="D81" s="154" t="s">
        <v>64</v>
      </c>
      <c r="E81" s="155"/>
      <c r="F81" s="31"/>
      <c r="G81" s="164">
        <f>SUM(G82)</f>
        <v>1361.03</v>
      </c>
      <c r="H81" s="74">
        <f t="shared" ref="H81:I81" si="39">SUM(H82)</f>
        <v>0</v>
      </c>
      <c r="I81" s="74">
        <f t="shared" si="39"/>
        <v>0</v>
      </c>
    </row>
    <row r="82" spans="1:9">
      <c r="A82" s="27">
        <v>72</v>
      </c>
      <c r="B82" s="151" t="s">
        <v>88</v>
      </c>
      <c r="C82" s="153" t="s">
        <v>169</v>
      </c>
      <c r="D82" s="154" t="s">
        <v>64</v>
      </c>
      <c r="E82" s="155"/>
      <c r="F82" s="31" t="s">
        <v>27</v>
      </c>
      <c r="G82" s="164">
        <f>SUM(G83)</f>
        <v>1361.03</v>
      </c>
      <c r="H82" s="74">
        <f t="shared" ref="H82:I82" si="40">SUM(H83)</f>
        <v>0</v>
      </c>
      <c r="I82" s="74">
        <f t="shared" si="40"/>
        <v>0</v>
      </c>
    </row>
    <row r="83" spans="1:9" ht="22.5">
      <c r="A83" s="27">
        <v>73</v>
      </c>
      <c r="B83" s="151" t="s">
        <v>28</v>
      </c>
      <c r="C83" s="153" t="s">
        <v>169</v>
      </c>
      <c r="D83" s="154" t="s">
        <v>64</v>
      </c>
      <c r="E83" s="155"/>
      <c r="F83" s="31" t="s">
        <v>29</v>
      </c>
      <c r="G83" s="165">
        <v>1361.03</v>
      </c>
      <c r="H83" s="74">
        <v>0</v>
      </c>
      <c r="I83" s="74">
        <v>0</v>
      </c>
    </row>
    <row r="84" spans="1:9" ht="168.75">
      <c r="A84" s="27">
        <v>74</v>
      </c>
      <c r="B84" s="119" t="s">
        <v>198</v>
      </c>
      <c r="C84" s="182" t="s">
        <v>184</v>
      </c>
      <c r="D84" s="183"/>
      <c r="E84" s="184"/>
      <c r="F84" s="31"/>
      <c r="G84" s="164">
        <f>SUM(G85)</f>
        <v>10833.14</v>
      </c>
      <c r="H84" s="164">
        <f t="shared" ref="H84:I84" si="41">SUM(H85)</f>
        <v>0</v>
      </c>
      <c r="I84" s="164">
        <f t="shared" si="41"/>
        <v>0</v>
      </c>
    </row>
    <row r="85" spans="1:9" ht="33.75">
      <c r="A85" s="27">
        <v>75</v>
      </c>
      <c r="B85" s="180" t="s">
        <v>147</v>
      </c>
      <c r="C85" s="182" t="s">
        <v>184</v>
      </c>
      <c r="D85" s="183" t="s">
        <v>62</v>
      </c>
      <c r="E85" s="184"/>
      <c r="F85" s="31"/>
      <c r="G85" s="164">
        <f>SUM(G86)</f>
        <v>10833.14</v>
      </c>
      <c r="H85" s="164">
        <f t="shared" ref="H85:I85" si="42">SUM(H86)</f>
        <v>0</v>
      </c>
      <c r="I85" s="164">
        <f t="shared" si="42"/>
        <v>0</v>
      </c>
    </row>
    <row r="86" spans="1:9">
      <c r="A86" s="27">
        <v>76</v>
      </c>
      <c r="B86" s="181" t="s">
        <v>88</v>
      </c>
      <c r="C86" s="182"/>
      <c r="D86" s="183" t="s">
        <v>64</v>
      </c>
      <c r="E86" s="184"/>
      <c r="F86" s="31"/>
      <c r="G86" s="164">
        <f>SUM(G87)</f>
        <v>10833.14</v>
      </c>
      <c r="H86" s="164">
        <f t="shared" ref="H86:I86" si="43">SUM(H87)</f>
        <v>0</v>
      </c>
      <c r="I86" s="164">
        <f t="shared" si="43"/>
        <v>0</v>
      </c>
    </row>
    <row r="87" spans="1:9">
      <c r="A87" s="27">
        <v>77</v>
      </c>
      <c r="B87" s="181" t="s">
        <v>88</v>
      </c>
      <c r="C87" s="182"/>
      <c r="D87" s="183" t="s">
        <v>64</v>
      </c>
      <c r="E87" s="184"/>
      <c r="F87" s="31" t="s">
        <v>27</v>
      </c>
      <c r="G87" s="164">
        <f>SUM(G88)</f>
        <v>10833.14</v>
      </c>
      <c r="H87" s="164">
        <f t="shared" ref="H87:I87" si="44">SUM(H88)</f>
        <v>0</v>
      </c>
      <c r="I87" s="164">
        <f t="shared" si="44"/>
        <v>0</v>
      </c>
    </row>
    <row r="88" spans="1:9" ht="22.5">
      <c r="A88" s="27">
        <v>78</v>
      </c>
      <c r="B88" s="181" t="s">
        <v>28</v>
      </c>
      <c r="C88" s="182"/>
      <c r="D88" s="183" t="s">
        <v>64</v>
      </c>
      <c r="E88" s="184"/>
      <c r="F88" s="31" t="s">
        <v>29</v>
      </c>
      <c r="G88" s="165">
        <v>10833.14</v>
      </c>
      <c r="H88" s="74">
        <v>0</v>
      </c>
      <c r="I88" s="74">
        <v>0</v>
      </c>
    </row>
    <row r="89" spans="1:9" ht="33.75">
      <c r="A89" s="27">
        <v>79</v>
      </c>
      <c r="B89" s="14" t="s">
        <v>103</v>
      </c>
      <c r="C89" s="85" t="s">
        <v>125</v>
      </c>
      <c r="D89" s="22"/>
      <c r="E89" s="43"/>
      <c r="F89" s="31"/>
      <c r="G89" s="74">
        <f>SUM(G90+G95+G100+G105+G110+G115)</f>
        <v>48127.95</v>
      </c>
      <c r="H89" s="74">
        <f t="shared" ref="H89:I89" si="45">SUM(H90+H95+H100+H105)</f>
        <v>15000</v>
      </c>
      <c r="I89" s="74">
        <f t="shared" si="45"/>
        <v>0</v>
      </c>
    </row>
    <row r="90" spans="1:9" ht="105" customHeight="1">
      <c r="A90" s="27">
        <v>80</v>
      </c>
      <c r="B90" s="14" t="s">
        <v>104</v>
      </c>
      <c r="C90" s="78" t="s">
        <v>126</v>
      </c>
      <c r="D90" s="22"/>
      <c r="E90" s="44"/>
      <c r="F90" s="31"/>
      <c r="G90" s="74">
        <f>SUM(G91)</f>
        <v>15000</v>
      </c>
      <c r="H90" s="74">
        <f>SUM(H91)</f>
        <v>5000</v>
      </c>
      <c r="I90" s="74">
        <f>SUM(I91)</f>
        <v>0</v>
      </c>
    </row>
    <row r="91" spans="1:9">
      <c r="A91" s="27">
        <v>81</v>
      </c>
      <c r="B91" s="35" t="s">
        <v>69</v>
      </c>
      <c r="C91" s="78" t="s">
        <v>126</v>
      </c>
      <c r="D91" s="216" t="s">
        <v>70</v>
      </c>
      <c r="E91" s="217"/>
      <c r="F91" s="31"/>
      <c r="G91" s="74">
        <f t="shared" ref="G91:I93" si="46">SUM(G92)</f>
        <v>15000</v>
      </c>
      <c r="H91" s="74">
        <f t="shared" si="46"/>
        <v>5000</v>
      </c>
      <c r="I91" s="74">
        <f t="shared" si="46"/>
        <v>0</v>
      </c>
    </row>
    <row r="92" spans="1:9" ht="22.5">
      <c r="A92" s="27">
        <v>82</v>
      </c>
      <c r="B92" s="47" t="s">
        <v>96</v>
      </c>
      <c r="C92" s="78" t="s">
        <v>126</v>
      </c>
      <c r="D92" s="216" t="s">
        <v>71</v>
      </c>
      <c r="E92" s="217"/>
      <c r="F92" s="31"/>
      <c r="G92" s="74">
        <f t="shared" si="46"/>
        <v>15000</v>
      </c>
      <c r="H92" s="74">
        <f t="shared" si="46"/>
        <v>5000</v>
      </c>
      <c r="I92" s="74">
        <f t="shared" si="46"/>
        <v>0</v>
      </c>
    </row>
    <row r="93" spans="1:9">
      <c r="A93" s="27">
        <v>83</v>
      </c>
      <c r="B93" s="35" t="s">
        <v>89</v>
      </c>
      <c r="C93" s="78" t="s">
        <v>126</v>
      </c>
      <c r="D93" s="216" t="s">
        <v>71</v>
      </c>
      <c r="E93" s="217"/>
      <c r="F93" s="31" t="s">
        <v>9</v>
      </c>
      <c r="G93" s="74">
        <f t="shared" si="46"/>
        <v>15000</v>
      </c>
      <c r="H93" s="74">
        <f t="shared" si="46"/>
        <v>5000</v>
      </c>
      <c r="I93" s="74">
        <f t="shared" si="46"/>
        <v>0</v>
      </c>
    </row>
    <row r="94" spans="1:9" ht="22.5">
      <c r="A94" s="27">
        <v>84</v>
      </c>
      <c r="B94" s="35" t="s">
        <v>16</v>
      </c>
      <c r="C94" s="31" t="s">
        <v>126</v>
      </c>
      <c r="D94" s="216" t="s">
        <v>71</v>
      </c>
      <c r="E94" s="217"/>
      <c r="F94" s="31" t="s">
        <v>17</v>
      </c>
      <c r="G94" s="74">
        <v>15000</v>
      </c>
      <c r="H94" s="74">
        <v>5000</v>
      </c>
      <c r="I94" s="74">
        <v>0</v>
      </c>
    </row>
    <row r="95" spans="1:9" ht="123.75">
      <c r="A95" s="27">
        <v>85</v>
      </c>
      <c r="B95" s="14" t="s">
        <v>105</v>
      </c>
      <c r="C95" s="85" t="s">
        <v>128</v>
      </c>
      <c r="D95" s="216"/>
      <c r="E95" s="217"/>
      <c r="F95" s="31"/>
      <c r="G95" s="74">
        <f t="shared" ref="G95:I98" si="47">SUM(G96)</f>
        <v>1200</v>
      </c>
      <c r="H95" s="74">
        <f t="shared" si="47"/>
        <v>0</v>
      </c>
      <c r="I95" s="74">
        <f t="shared" si="47"/>
        <v>0</v>
      </c>
    </row>
    <row r="96" spans="1:9" ht="33.75">
      <c r="A96" s="27">
        <v>86</v>
      </c>
      <c r="B96" s="94" t="s">
        <v>147</v>
      </c>
      <c r="C96" s="85" t="s">
        <v>128</v>
      </c>
      <c r="D96" s="216" t="s">
        <v>62</v>
      </c>
      <c r="E96" s="217"/>
      <c r="F96" s="31"/>
      <c r="G96" s="74">
        <f t="shared" si="47"/>
        <v>1200</v>
      </c>
      <c r="H96" s="74">
        <f t="shared" si="47"/>
        <v>0</v>
      </c>
      <c r="I96" s="74">
        <f t="shared" si="47"/>
        <v>0</v>
      </c>
    </row>
    <row r="97" spans="1:9" ht="33.75">
      <c r="A97" s="27">
        <v>87</v>
      </c>
      <c r="B97" s="11" t="s">
        <v>63</v>
      </c>
      <c r="C97" s="85" t="s">
        <v>128</v>
      </c>
      <c r="D97" s="216" t="s">
        <v>64</v>
      </c>
      <c r="E97" s="217"/>
      <c r="F97" s="31"/>
      <c r="G97" s="74">
        <f t="shared" si="47"/>
        <v>1200</v>
      </c>
      <c r="H97" s="74">
        <f t="shared" si="47"/>
        <v>0</v>
      </c>
      <c r="I97" s="74">
        <f t="shared" si="47"/>
        <v>0</v>
      </c>
    </row>
    <row r="98" spans="1:9" ht="22.5">
      <c r="A98" s="27">
        <v>88</v>
      </c>
      <c r="B98" s="35" t="s">
        <v>90</v>
      </c>
      <c r="C98" s="85" t="s">
        <v>128</v>
      </c>
      <c r="D98" s="216" t="s">
        <v>64</v>
      </c>
      <c r="E98" s="217"/>
      <c r="F98" s="31" t="s">
        <v>23</v>
      </c>
      <c r="G98" s="74">
        <f t="shared" si="47"/>
        <v>1200</v>
      </c>
      <c r="H98" s="74">
        <f t="shared" si="47"/>
        <v>0</v>
      </c>
      <c r="I98" s="74">
        <f t="shared" si="47"/>
        <v>0</v>
      </c>
    </row>
    <row r="99" spans="1:9" ht="45">
      <c r="A99" s="27">
        <v>89</v>
      </c>
      <c r="B99" s="35" t="s">
        <v>24</v>
      </c>
      <c r="C99" s="85" t="s">
        <v>128</v>
      </c>
      <c r="D99" s="216" t="s">
        <v>64</v>
      </c>
      <c r="E99" s="217"/>
      <c r="F99" s="31" t="s">
        <v>25</v>
      </c>
      <c r="G99" s="74">
        <v>1200</v>
      </c>
      <c r="H99" s="74">
        <v>0</v>
      </c>
      <c r="I99" s="74">
        <v>0</v>
      </c>
    </row>
    <row r="100" spans="1:9" ht="123.75" customHeight="1">
      <c r="A100" s="27">
        <v>90</v>
      </c>
      <c r="B100" s="14" t="s">
        <v>106</v>
      </c>
      <c r="C100" s="85" t="s">
        <v>129</v>
      </c>
      <c r="D100" s="216"/>
      <c r="E100" s="217"/>
      <c r="F100" s="31"/>
      <c r="G100" s="74">
        <f t="shared" ref="G100:I103" si="48">SUM(G101)</f>
        <v>1500</v>
      </c>
      <c r="H100" s="74">
        <f t="shared" si="48"/>
        <v>0</v>
      </c>
      <c r="I100" s="74">
        <f t="shared" si="48"/>
        <v>0</v>
      </c>
    </row>
    <row r="101" spans="1:9" ht="33.75">
      <c r="A101" s="27">
        <v>91</v>
      </c>
      <c r="B101" s="94" t="s">
        <v>147</v>
      </c>
      <c r="C101" s="85" t="s">
        <v>129</v>
      </c>
      <c r="D101" s="216" t="s">
        <v>62</v>
      </c>
      <c r="E101" s="217"/>
      <c r="F101" s="31"/>
      <c r="G101" s="74">
        <f t="shared" si="48"/>
        <v>1500</v>
      </c>
      <c r="H101" s="74">
        <f t="shared" si="48"/>
        <v>0</v>
      </c>
      <c r="I101" s="74">
        <f t="shared" si="48"/>
        <v>0</v>
      </c>
    </row>
    <row r="102" spans="1:9" ht="33.75">
      <c r="A102" s="27">
        <v>92</v>
      </c>
      <c r="B102" s="11" t="s">
        <v>63</v>
      </c>
      <c r="C102" s="85" t="s">
        <v>129</v>
      </c>
      <c r="D102" s="216" t="s">
        <v>64</v>
      </c>
      <c r="E102" s="217"/>
      <c r="F102" s="31"/>
      <c r="G102" s="74">
        <f t="shared" si="48"/>
        <v>1500</v>
      </c>
      <c r="H102" s="74">
        <f t="shared" si="48"/>
        <v>0</v>
      </c>
      <c r="I102" s="74">
        <f t="shared" si="48"/>
        <v>0</v>
      </c>
    </row>
    <row r="103" spans="1:9" ht="22.5">
      <c r="A103" s="27">
        <v>93</v>
      </c>
      <c r="B103" s="35" t="s">
        <v>90</v>
      </c>
      <c r="C103" s="85" t="s">
        <v>129</v>
      </c>
      <c r="D103" s="216" t="s">
        <v>64</v>
      </c>
      <c r="E103" s="217"/>
      <c r="F103" s="31" t="s">
        <v>23</v>
      </c>
      <c r="G103" s="74">
        <f t="shared" si="48"/>
        <v>1500</v>
      </c>
      <c r="H103" s="74">
        <f t="shared" si="48"/>
        <v>0</v>
      </c>
      <c r="I103" s="74">
        <f t="shared" si="48"/>
        <v>0</v>
      </c>
    </row>
    <row r="104" spans="1:9" ht="45">
      <c r="A104" s="27">
        <v>94</v>
      </c>
      <c r="B104" s="35" t="s">
        <v>24</v>
      </c>
      <c r="C104" s="85" t="s">
        <v>129</v>
      </c>
      <c r="D104" s="216" t="s">
        <v>64</v>
      </c>
      <c r="E104" s="217"/>
      <c r="F104" s="31" t="s">
        <v>25</v>
      </c>
      <c r="G104" s="74">
        <v>1500</v>
      </c>
      <c r="H104" s="74">
        <v>0</v>
      </c>
      <c r="I104" s="74">
        <v>0</v>
      </c>
    </row>
    <row r="105" spans="1:9" ht="101.25">
      <c r="A105" s="27">
        <v>95</v>
      </c>
      <c r="B105" s="119" t="s">
        <v>165</v>
      </c>
      <c r="C105" s="31" t="s">
        <v>164</v>
      </c>
      <c r="D105" s="117"/>
      <c r="E105" s="118"/>
      <c r="F105" s="31"/>
      <c r="G105" s="74">
        <f>SUM(G106)</f>
        <v>0</v>
      </c>
      <c r="H105" s="74">
        <f t="shared" ref="H105:I105" si="49">SUM(H106)</f>
        <v>10000</v>
      </c>
      <c r="I105" s="74">
        <f t="shared" si="49"/>
        <v>0</v>
      </c>
    </row>
    <row r="106" spans="1:9" ht="33.75">
      <c r="A106" s="27">
        <v>96</v>
      </c>
      <c r="B106" s="115" t="s">
        <v>147</v>
      </c>
      <c r="C106" s="31" t="s">
        <v>164</v>
      </c>
      <c r="D106" s="117" t="s">
        <v>62</v>
      </c>
      <c r="E106" s="118"/>
      <c r="F106" s="31"/>
      <c r="G106" s="74">
        <f>SUM(G107)</f>
        <v>0</v>
      </c>
      <c r="H106" s="74">
        <f t="shared" ref="H106:I106" si="50">SUM(H107)</f>
        <v>10000</v>
      </c>
      <c r="I106" s="74">
        <f t="shared" si="50"/>
        <v>0</v>
      </c>
    </row>
    <row r="107" spans="1:9" ht="33.75">
      <c r="A107" s="27">
        <v>97</v>
      </c>
      <c r="B107" s="11" t="s">
        <v>63</v>
      </c>
      <c r="C107" s="31" t="s">
        <v>164</v>
      </c>
      <c r="D107" s="117" t="s">
        <v>64</v>
      </c>
      <c r="E107" s="118"/>
      <c r="F107" s="31"/>
      <c r="G107" s="74">
        <f>SUM(G108)</f>
        <v>0</v>
      </c>
      <c r="H107" s="74">
        <f t="shared" ref="H107:I107" si="51">SUM(H108)</f>
        <v>10000</v>
      </c>
      <c r="I107" s="74">
        <f t="shared" si="51"/>
        <v>0</v>
      </c>
    </row>
    <row r="108" spans="1:9" ht="22.5">
      <c r="A108" s="27">
        <v>98</v>
      </c>
      <c r="B108" s="116" t="s">
        <v>90</v>
      </c>
      <c r="C108" s="31" t="s">
        <v>164</v>
      </c>
      <c r="D108" s="117" t="s">
        <v>64</v>
      </c>
      <c r="E108" s="118"/>
      <c r="F108" s="31" t="s">
        <v>23</v>
      </c>
      <c r="G108" s="74">
        <f>SUM(G109)</f>
        <v>0</v>
      </c>
      <c r="H108" s="74">
        <f t="shared" ref="H108:I108" si="52">SUM(H109)</f>
        <v>10000</v>
      </c>
      <c r="I108" s="74">
        <f t="shared" si="52"/>
        <v>0</v>
      </c>
    </row>
    <row r="109" spans="1:9">
      <c r="A109" s="27">
        <v>99</v>
      </c>
      <c r="B109" s="116" t="s">
        <v>162</v>
      </c>
      <c r="C109" s="31" t="s">
        <v>164</v>
      </c>
      <c r="D109" s="117" t="s">
        <v>64</v>
      </c>
      <c r="E109" s="118"/>
      <c r="F109" s="31" t="s">
        <v>161</v>
      </c>
      <c r="G109" s="166">
        <v>0</v>
      </c>
      <c r="H109" s="74">
        <v>10000</v>
      </c>
      <c r="I109" s="74">
        <v>0</v>
      </c>
    </row>
    <row r="110" spans="1:9" ht="101.25">
      <c r="A110" s="27">
        <v>100</v>
      </c>
      <c r="B110" s="119" t="s">
        <v>174</v>
      </c>
      <c r="C110" s="152" t="s">
        <v>172</v>
      </c>
      <c r="D110" s="154"/>
      <c r="E110" s="155"/>
      <c r="F110" s="31"/>
      <c r="G110" s="74">
        <f>SUM(G111)</f>
        <v>28979</v>
      </c>
      <c r="H110" s="74">
        <f t="shared" ref="H110:I110" si="53">SUM(H111)</f>
        <v>0</v>
      </c>
      <c r="I110" s="74">
        <f t="shared" si="53"/>
        <v>0</v>
      </c>
    </row>
    <row r="111" spans="1:9" ht="33.75">
      <c r="A111" s="27">
        <v>101</v>
      </c>
      <c r="B111" s="150" t="s">
        <v>147</v>
      </c>
      <c r="C111" s="152" t="s">
        <v>172</v>
      </c>
      <c r="D111" s="154" t="s">
        <v>62</v>
      </c>
      <c r="E111" s="155"/>
      <c r="F111" s="31"/>
      <c r="G111" s="74">
        <f>SUM(G112)</f>
        <v>28979</v>
      </c>
      <c r="H111" s="74">
        <f t="shared" ref="H111:I111" si="54">SUM(H112)</f>
        <v>0</v>
      </c>
      <c r="I111" s="74">
        <f t="shared" si="54"/>
        <v>0</v>
      </c>
    </row>
    <row r="112" spans="1:9" ht="33.75">
      <c r="A112" s="27">
        <v>102</v>
      </c>
      <c r="B112" s="11" t="s">
        <v>63</v>
      </c>
      <c r="C112" s="152" t="s">
        <v>172</v>
      </c>
      <c r="D112" s="154" t="s">
        <v>64</v>
      </c>
      <c r="E112" s="155"/>
      <c r="F112" s="31"/>
      <c r="G112" s="74">
        <f>SUM(G113)</f>
        <v>28979</v>
      </c>
      <c r="H112" s="74">
        <f t="shared" ref="H112:I112" si="55">SUM(H113)</f>
        <v>0</v>
      </c>
      <c r="I112" s="74">
        <f t="shared" si="55"/>
        <v>0</v>
      </c>
    </row>
    <row r="113" spans="1:9" ht="22.5">
      <c r="A113" s="27">
        <v>103</v>
      </c>
      <c r="B113" s="151" t="s">
        <v>90</v>
      </c>
      <c r="C113" s="152" t="s">
        <v>172</v>
      </c>
      <c r="D113" s="154" t="s">
        <v>64</v>
      </c>
      <c r="E113" s="155"/>
      <c r="F113" s="31" t="s">
        <v>23</v>
      </c>
      <c r="G113" s="74">
        <f>SUM(G114)</f>
        <v>28979</v>
      </c>
      <c r="H113" s="74">
        <f t="shared" ref="H113:I113" si="56">SUM(H114)</f>
        <v>0</v>
      </c>
      <c r="I113" s="74">
        <f t="shared" si="56"/>
        <v>0</v>
      </c>
    </row>
    <row r="114" spans="1:9">
      <c r="A114" s="27">
        <v>104</v>
      </c>
      <c r="B114" s="151" t="s">
        <v>162</v>
      </c>
      <c r="C114" s="152" t="s">
        <v>172</v>
      </c>
      <c r="D114" s="154" t="s">
        <v>64</v>
      </c>
      <c r="E114" s="155"/>
      <c r="F114" s="31" t="s">
        <v>161</v>
      </c>
      <c r="G114" s="194">
        <v>28979</v>
      </c>
      <c r="H114" s="74">
        <v>0</v>
      </c>
      <c r="I114" s="74">
        <v>0</v>
      </c>
    </row>
    <row r="115" spans="1:9" ht="100.5" customHeight="1">
      <c r="A115" s="27">
        <v>105</v>
      </c>
      <c r="B115" s="119" t="s">
        <v>175</v>
      </c>
      <c r="C115" s="29" t="s">
        <v>176</v>
      </c>
      <c r="D115" s="154"/>
      <c r="E115" s="155"/>
      <c r="F115" s="31"/>
      <c r="G115" s="164">
        <f>SUM(G116)</f>
        <v>1448.95</v>
      </c>
      <c r="H115" s="164">
        <f t="shared" ref="H115:I115" si="57">SUM(H116)</f>
        <v>0</v>
      </c>
      <c r="I115" s="164">
        <f t="shared" si="57"/>
        <v>0</v>
      </c>
    </row>
    <row r="116" spans="1:9" ht="33.75">
      <c r="A116" s="27">
        <v>106</v>
      </c>
      <c r="B116" s="150" t="s">
        <v>147</v>
      </c>
      <c r="C116" s="29" t="s">
        <v>176</v>
      </c>
      <c r="D116" s="154" t="s">
        <v>62</v>
      </c>
      <c r="E116" s="155"/>
      <c r="F116" s="31"/>
      <c r="G116" s="164">
        <f>SUM(G117)</f>
        <v>1448.95</v>
      </c>
      <c r="H116" s="164">
        <f t="shared" ref="H116:I116" si="58">SUM(H117)</f>
        <v>0</v>
      </c>
      <c r="I116" s="164">
        <f t="shared" si="58"/>
        <v>0</v>
      </c>
    </row>
    <row r="117" spans="1:9" ht="33.75">
      <c r="A117" s="27">
        <v>107</v>
      </c>
      <c r="B117" s="11" t="s">
        <v>63</v>
      </c>
      <c r="C117" s="29" t="s">
        <v>176</v>
      </c>
      <c r="D117" s="154" t="s">
        <v>64</v>
      </c>
      <c r="E117" s="155"/>
      <c r="F117" s="31"/>
      <c r="G117" s="164">
        <f>SUM(G118)</f>
        <v>1448.95</v>
      </c>
      <c r="H117" s="164">
        <f t="shared" ref="H117:I117" si="59">SUM(H118)</f>
        <v>0</v>
      </c>
      <c r="I117" s="164">
        <f t="shared" si="59"/>
        <v>0</v>
      </c>
    </row>
    <row r="118" spans="1:9" ht="22.5">
      <c r="A118" s="27">
        <v>108</v>
      </c>
      <c r="B118" s="151" t="s">
        <v>90</v>
      </c>
      <c r="C118" s="29" t="s">
        <v>176</v>
      </c>
      <c r="D118" s="154" t="s">
        <v>64</v>
      </c>
      <c r="E118" s="155"/>
      <c r="F118" s="31" t="s">
        <v>23</v>
      </c>
      <c r="G118" s="164">
        <f>SUM(G119)</f>
        <v>1448.95</v>
      </c>
      <c r="H118" s="164">
        <f t="shared" ref="H118:I118" si="60">SUM(H119)</f>
        <v>0</v>
      </c>
      <c r="I118" s="164">
        <f t="shared" si="60"/>
        <v>0</v>
      </c>
    </row>
    <row r="119" spans="1:9">
      <c r="A119" s="27">
        <v>109</v>
      </c>
      <c r="B119" s="151" t="s">
        <v>162</v>
      </c>
      <c r="C119" s="29" t="s">
        <v>176</v>
      </c>
      <c r="D119" s="154" t="s">
        <v>64</v>
      </c>
      <c r="E119" s="155"/>
      <c r="F119" s="31" t="s">
        <v>161</v>
      </c>
      <c r="G119" s="195">
        <v>1448.95</v>
      </c>
      <c r="H119" s="74">
        <v>0</v>
      </c>
      <c r="I119" s="74">
        <v>0</v>
      </c>
    </row>
    <row r="120" spans="1:9" ht="56.25">
      <c r="A120" s="27">
        <v>110</v>
      </c>
      <c r="B120" s="14" t="s">
        <v>144</v>
      </c>
      <c r="C120" s="78" t="s">
        <v>118</v>
      </c>
      <c r="D120" s="216"/>
      <c r="E120" s="197"/>
      <c r="F120" s="31"/>
      <c r="G120" s="74">
        <f>SUM(G121+G126+G131)</f>
        <v>22226</v>
      </c>
      <c r="H120" s="74">
        <f t="shared" ref="H120:I120" si="61">SUM(H121+H126+H131)</f>
        <v>3253</v>
      </c>
      <c r="I120" s="74">
        <f t="shared" si="61"/>
        <v>3253</v>
      </c>
    </row>
    <row r="121" spans="1:9" ht="135" customHeight="1">
      <c r="A121" s="27">
        <v>111</v>
      </c>
      <c r="B121" s="89" t="s">
        <v>143</v>
      </c>
      <c r="C121" s="78" t="s">
        <v>127</v>
      </c>
      <c r="D121" s="216"/>
      <c r="E121" s="197"/>
      <c r="F121" s="31"/>
      <c r="G121" s="74">
        <f t="shared" ref="G121:I124" si="62">SUM(G122)</f>
        <v>1235</v>
      </c>
      <c r="H121" s="74">
        <f t="shared" si="62"/>
        <v>1262</v>
      </c>
      <c r="I121" s="74">
        <f t="shared" si="62"/>
        <v>1262</v>
      </c>
    </row>
    <row r="122" spans="1:9" ht="33.75">
      <c r="A122" s="27">
        <v>112</v>
      </c>
      <c r="B122" s="94" t="s">
        <v>147</v>
      </c>
      <c r="C122" s="78" t="s">
        <v>127</v>
      </c>
      <c r="D122" s="216" t="s">
        <v>62</v>
      </c>
      <c r="E122" s="197"/>
      <c r="F122" s="31"/>
      <c r="G122" s="74">
        <f t="shared" si="62"/>
        <v>1235</v>
      </c>
      <c r="H122" s="74">
        <f t="shared" si="62"/>
        <v>1262</v>
      </c>
      <c r="I122" s="74">
        <f t="shared" si="62"/>
        <v>1262</v>
      </c>
    </row>
    <row r="123" spans="1:9" ht="33.75">
      <c r="A123" s="27">
        <v>113</v>
      </c>
      <c r="B123" s="11" t="s">
        <v>63</v>
      </c>
      <c r="C123" s="78" t="s">
        <v>127</v>
      </c>
      <c r="D123" s="216" t="s">
        <v>64</v>
      </c>
      <c r="E123" s="197"/>
      <c r="F123" s="31"/>
      <c r="G123" s="74">
        <f t="shared" si="62"/>
        <v>1235</v>
      </c>
      <c r="H123" s="74">
        <f t="shared" si="62"/>
        <v>1262</v>
      </c>
      <c r="I123" s="74">
        <f t="shared" si="62"/>
        <v>1262</v>
      </c>
    </row>
    <row r="124" spans="1:9">
      <c r="A124" s="27">
        <v>114</v>
      </c>
      <c r="B124" s="35" t="s">
        <v>89</v>
      </c>
      <c r="C124" s="78" t="s">
        <v>127</v>
      </c>
      <c r="D124" s="216" t="s">
        <v>64</v>
      </c>
      <c r="E124" s="197"/>
      <c r="F124" s="31" t="s">
        <v>9</v>
      </c>
      <c r="G124" s="74">
        <f t="shared" si="62"/>
        <v>1235</v>
      </c>
      <c r="H124" s="74">
        <f t="shared" si="62"/>
        <v>1262</v>
      </c>
      <c r="I124" s="74">
        <f t="shared" si="62"/>
        <v>1262</v>
      </c>
    </row>
    <row r="125" spans="1:9" ht="15" customHeight="1">
      <c r="A125" s="27">
        <v>115</v>
      </c>
      <c r="B125" s="35" t="s">
        <v>16</v>
      </c>
      <c r="C125" s="31" t="s">
        <v>127</v>
      </c>
      <c r="D125" s="216" t="s">
        <v>64</v>
      </c>
      <c r="E125" s="197"/>
      <c r="F125" s="31" t="s">
        <v>17</v>
      </c>
      <c r="G125" s="166">
        <v>1235</v>
      </c>
      <c r="H125" s="74">
        <v>1262</v>
      </c>
      <c r="I125" s="74">
        <v>1262</v>
      </c>
    </row>
    <row r="126" spans="1:9" ht="113.25" customHeight="1">
      <c r="A126" s="27">
        <v>116</v>
      </c>
      <c r="B126" s="14" t="s">
        <v>151</v>
      </c>
      <c r="C126" s="85" t="s">
        <v>119</v>
      </c>
      <c r="D126" s="22"/>
      <c r="E126" s="44"/>
      <c r="F126" s="31"/>
      <c r="G126" s="74">
        <f t="shared" ref="G126:I129" si="63">SUM(G127)</f>
        <v>1991</v>
      </c>
      <c r="H126" s="74">
        <f t="shared" si="63"/>
        <v>1991</v>
      </c>
      <c r="I126" s="74">
        <f t="shared" si="63"/>
        <v>1991</v>
      </c>
    </row>
    <row r="127" spans="1:9">
      <c r="A127" s="27">
        <v>117</v>
      </c>
      <c r="B127" s="14" t="s">
        <v>81</v>
      </c>
      <c r="C127" s="85" t="s">
        <v>119</v>
      </c>
      <c r="D127" s="216" t="s">
        <v>82</v>
      </c>
      <c r="E127" s="197"/>
      <c r="F127" s="31"/>
      <c r="G127" s="74">
        <f t="shared" si="63"/>
        <v>1991</v>
      </c>
      <c r="H127" s="74">
        <f t="shared" si="63"/>
        <v>1991</v>
      </c>
      <c r="I127" s="74">
        <f t="shared" si="63"/>
        <v>1991</v>
      </c>
    </row>
    <row r="128" spans="1:9">
      <c r="A128" s="27">
        <v>118</v>
      </c>
      <c r="B128" s="14" t="s">
        <v>95</v>
      </c>
      <c r="C128" s="85" t="s">
        <v>119</v>
      </c>
      <c r="D128" s="216" t="s">
        <v>157</v>
      </c>
      <c r="E128" s="197"/>
      <c r="F128" s="31"/>
      <c r="G128" s="74">
        <f t="shared" si="63"/>
        <v>1991</v>
      </c>
      <c r="H128" s="74">
        <f t="shared" si="63"/>
        <v>1991</v>
      </c>
      <c r="I128" s="74">
        <f t="shared" si="63"/>
        <v>1991</v>
      </c>
    </row>
    <row r="129" spans="1:13">
      <c r="A129" s="27">
        <v>119</v>
      </c>
      <c r="B129" s="11" t="s">
        <v>89</v>
      </c>
      <c r="C129" s="85" t="s">
        <v>119</v>
      </c>
      <c r="D129" s="216" t="s">
        <v>157</v>
      </c>
      <c r="E129" s="197"/>
      <c r="F129" s="31" t="s">
        <v>9</v>
      </c>
      <c r="G129" s="74">
        <f t="shared" si="63"/>
        <v>1991</v>
      </c>
      <c r="H129" s="74">
        <f t="shared" si="63"/>
        <v>1991</v>
      </c>
      <c r="I129" s="74">
        <f t="shared" si="63"/>
        <v>1991</v>
      </c>
    </row>
    <row r="130" spans="1:13" ht="67.5">
      <c r="A130" s="27">
        <v>120</v>
      </c>
      <c r="B130" s="11" t="s">
        <v>12</v>
      </c>
      <c r="C130" s="85" t="s">
        <v>119</v>
      </c>
      <c r="D130" s="216" t="s">
        <v>157</v>
      </c>
      <c r="E130" s="197"/>
      <c r="F130" s="31" t="s">
        <v>13</v>
      </c>
      <c r="G130" s="74">
        <v>1991</v>
      </c>
      <c r="H130" s="74">
        <v>1991</v>
      </c>
      <c r="I130" s="74">
        <v>1991</v>
      </c>
    </row>
    <row r="131" spans="1:13" ht="125.25" customHeight="1">
      <c r="A131" s="27">
        <v>121</v>
      </c>
      <c r="B131" s="140" t="s">
        <v>167</v>
      </c>
      <c r="C131" s="153" t="s">
        <v>166</v>
      </c>
      <c r="D131" s="154"/>
      <c r="E131" s="149"/>
      <c r="F131" s="153"/>
      <c r="G131" s="74">
        <f>SUM(G132)</f>
        <v>19000</v>
      </c>
      <c r="H131" s="74">
        <f t="shared" ref="H131:I131" si="64">SUM(H132)</f>
        <v>0</v>
      </c>
      <c r="I131" s="74">
        <f t="shared" si="64"/>
        <v>0</v>
      </c>
    </row>
    <row r="132" spans="1:13" ht="33.75">
      <c r="A132" s="27">
        <v>122</v>
      </c>
      <c r="B132" s="150" t="s">
        <v>147</v>
      </c>
      <c r="C132" s="153" t="s">
        <v>166</v>
      </c>
      <c r="D132" s="154" t="s">
        <v>62</v>
      </c>
      <c r="E132" s="149"/>
      <c r="F132" s="153"/>
      <c r="G132" s="74">
        <f>SUM(G133)</f>
        <v>19000</v>
      </c>
      <c r="H132" s="74">
        <f t="shared" ref="H132:I132" si="65">SUM(H133)</f>
        <v>0</v>
      </c>
      <c r="I132" s="74">
        <f t="shared" si="65"/>
        <v>0</v>
      </c>
    </row>
    <row r="133" spans="1:13" ht="33.75">
      <c r="A133" s="27">
        <v>123</v>
      </c>
      <c r="B133" s="11" t="s">
        <v>63</v>
      </c>
      <c r="C133" s="153" t="s">
        <v>166</v>
      </c>
      <c r="D133" s="154" t="s">
        <v>64</v>
      </c>
      <c r="E133" s="149"/>
      <c r="F133" s="153"/>
      <c r="G133" s="74">
        <f>SUM(G134)</f>
        <v>19000</v>
      </c>
      <c r="H133" s="74">
        <f t="shared" ref="H133:I133" si="66">SUM(H134)</f>
        <v>0</v>
      </c>
      <c r="I133" s="74">
        <f t="shared" si="66"/>
        <v>0</v>
      </c>
    </row>
    <row r="134" spans="1:13">
      <c r="A134" s="27">
        <v>124</v>
      </c>
      <c r="B134" s="11" t="s">
        <v>89</v>
      </c>
      <c r="C134" s="153" t="s">
        <v>166</v>
      </c>
      <c r="D134" s="154" t="s">
        <v>64</v>
      </c>
      <c r="E134" s="149"/>
      <c r="F134" s="153" t="s">
        <v>9</v>
      </c>
      <c r="G134" s="74">
        <f>SUM(G135)</f>
        <v>19000</v>
      </c>
      <c r="H134" s="74">
        <f t="shared" ref="H134:I134" si="67">SUM(H135)</f>
        <v>0</v>
      </c>
      <c r="I134" s="74">
        <f t="shared" si="67"/>
        <v>0</v>
      </c>
    </row>
    <row r="135" spans="1:13" ht="22.5">
      <c r="A135" s="27">
        <v>125</v>
      </c>
      <c r="B135" s="151" t="s">
        <v>16</v>
      </c>
      <c r="C135" s="153" t="s">
        <v>166</v>
      </c>
      <c r="D135" s="154" t="s">
        <v>64</v>
      </c>
      <c r="E135" s="149"/>
      <c r="F135" s="153" t="s">
        <v>17</v>
      </c>
      <c r="G135" s="194">
        <v>19000</v>
      </c>
      <c r="H135" s="74">
        <v>0</v>
      </c>
      <c r="I135" s="74">
        <v>0</v>
      </c>
    </row>
    <row r="136" spans="1:13" ht="33.75">
      <c r="A136" s="30">
        <v>126</v>
      </c>
      <c r="B136" s="14" t="s">
        <v>108</v>
      </c>
      <c r="C136" s="85" t="s">
        <v>133</v>
      </c>
      <c r="D136" s="216"/>
      <c r="E136" s="197"/>
      <c r="F136" s="40"/>
      <c r="G136" s="75">
        <f>SUM(G137+G158)</f>
        <v>12572779</v>
      </c>
      <c r="H136" s="75">
        <f t="shared" ref="H136:I136" si="68">SUM(H137+H158)</f>
        <v>5053411</v>
      </c>
      <c r="I136" s="75">
        <f t="shared" si="68"/>
        <v>4946314</v>
      </c>
    </row>
    <row r="137" spans="1:13" ht="22.5">
      <c r="A137" s="30">
        <v>127</v>
      </c>
      <c r="B137" s="14" t="s">
        <v>109</v>
      </c>
      <c r="C137" s="85" t="s">
        <v>134</v>
      </c>
      <c r="D137" s="216"/>
      <c r="E137" s="197"/>
      <c r="F137" s="40"/>
      <c r="G137" s="75">
        <f>SUM(G138+G143+G148+G153)</f>
        <v>11625355</v>
      </c>
      <c r="H137" s="75">
        <f t="shared" ref="H137:I137" si="69">SUM(H138+H143+H148+H153)</f>
        <v>4105987</v>
      </c>
      <c r="I137" s="75">
        <f t="shared" si="69"/>
        <v>3998890</v>
      </c>
    </row>
    <row r="138" spans="1:13" ht="78" customHeight="1">
      <c r="A138" s="30">
        <v>128</v>
      </c>
      <c r="B138" s="14" t="s">
        <v>148</v>
      </c>
      <c r="C138" s="85" t="s">
        <v>135</v>
      </c>
      <c r="D138" s="216"/>
      <c r="E138" s="217"/>
      <c r="F138" s="40"/>
      <c r="G138" s="75">
        <f t="shared" ref="G138:I141" si="70">SUM(G139)</f>
        <v>4262480</v>
      </c>
      <c r="H138" s="75">
        <f t="shared" si="70"/>
        <v>4105987</v>
      </c>
      <c r="I138" s="75">
        <f t="shared" si="70"/>
        <v>3998890</v>
      </c>
    </row>
    <row r="139" spans="1:13" ht="33.75" customHeight="1">
      <c r="A139" s="30">
        <v>129</v>
      </c>
      <c r="B139" s="14" t="s">
        <v>77</v>
      </c>
      <c r="C139" s="85" t="s">
        <v>135</v>
      </c>
      <c r="D139" s="216" t="s">
        <v>78</v>
      </c>
      <c r="E139" s="217"/>
      <c r="F139" s="40"/>
      <c r="G139" s="75">
        <f t="shared" si="70"/>
        <v>4262480</v>
      </c>
      <c r="H139" s="75">
        <f t="shared" si="70"/>
        <v>4105987</v>
      </c>
      <c r="I139" s="75">
        <f t="shared" si="70"/>
        <v>3998890</v>
      </c>
      <c r="M139" t="s">
        <v>1</v>
      </c>
    </row>
    <row r="140" spans="1:13">
      <c r="A140" s="30">
        <v>130</v>
      </c>
      <c r="B140" s="14" t="s">
        <v>79</v>
      </c>
      <c r="C140" s="85" t="s">
        <v>135</v>
      </c>
      <c r="D140" s="216" t="s">
        <v>80</v>
      </c>
      <c r="E140" s="217"/>
      <c r="F140" s="40"/>
      <c r="G140" s="75">
        <f t="shared" si="70"/>
        <v>4262480</v>
      </c>
      <c r="H140" s="75">
        <f t="shared" si="70"/>
        <v>4105987</v>
      </c>
      <c r="I140" s="75">
        <f t="shared" si="70"/>
        <v>3998890</v>
      </c>
    </row>
    <row r="141" spans="1:13">
      <c r="A141" s="30">
        <v>131</v>
      </c>
      <c r="B141" s="14" t="s">
        <v>91</v>
      </c>
      <c r="C141" s="85" t="s">
        <v>135</v>
      </c>
      <c r="D141" s="216" t="s">
        <v>80</v>
      </c>
      <c r="E141" s="217"/>
      <c r="F141" s="40" t="s">
        <v>35</v>
      </c>
      <c r="G141" s="75">
        <f t="shared" si="70"/>
        <v>4262480</v>
      </c>
      <c r="H141" s="75">
        <f t="shared" si="70"/>
        <v>4105987</v>
      </c>
      <c r="I141" s="75">
        <f t="shared" si="70"/>
        <v>3998890</v>
      </c>
    </row>
    <row r="142" spans="1:13">
      <c r="A142" s="30">
        <v>132</v>
      </c>
      <c r="B142" s="14" t="s">
        <v>36</v>
      </c>
      <c r="C142" s="85" t="s">
        <v>135</v>
      </c>
      <c r="D142" s="216" t="s">
        <v>80</v>
      </c>
      <c r="E142" s="217"/>
      <c r="F142" s="40" t="s">
        <v>37</v>
      </c>
      <c r="G142" s="176">
        <v>4262480</v>
      </c>
      <c r="H142" s="75">
        <v>4105987</v>
      </c>
      <c r="I142" s="75">
        <v>3998890</v>
      </c>
    </row>
    <row r="143" spans="1:13" ht="157.5">
      <c r="A143" s="30">
        <v>133</v>
      </c>
      <c r="B143" s="14" t="s">
        <v>200</v>
      </c>
      <c r="C143" s="182" t="s">
        <v>195</v>
      </c>
      <c r="D143" s="183"/>
      <c r="E143" s="184"/>
      <c r="F143" s="182"/>
      <c r="G143" s="75">
        <f>SUM(G144)</f>
        <v>6000</v>
      </c>
      <c r="H143" s="75">
        <f t="shared" ref="H143:I143" si="71">SUM(H144)</f>
        <v>0</v>
      </c>
      <c r="I143" s="75">
        <f t="shared" si="71"/>
        <v>0</v>
      </c>
    </row>
    <row r="144" spans="1:13" ht="45">
      <c r="A144" s="30">
        <v>134</v>
      </c>
      <c r="B144" s="14" t="s">
        <v>77</v>
      </c>
      <c r="C144" s="182" t="s">
        <v>195</v>
      </c>
      <c r="D144" s="183" t="s">
        <v>78</v>
      </c>
      <c r="E144" s="184"/>
      <c r="F144" s="182"/>
      <c r="G144" s="75">
        <f>SUM(G145)</f>
        <v>6000</v>
      </c>
      <c r="H144" s="75">
        <f t="shared" ref="H144:I144" si="72">SUM(H145)</f>
        <v>0</v>
      </c>
      <c r="I144" s="75">
        <f t="shared" si="72"/>
        <v>0</v>
      </c>
    </row>
    <row r="145" spans="1:9">
      <c r="A145" s="30">
        <v>135</v>
      </c>
      <c r="B145" s="14" t="s">
        <v>79</v>
      </c>
      <c r="C145" s="182" t="s">
        <v>195</v>
      </c>
      <c r="D145" s="183" t="s">
        <v>80</v>
      </c>
      <c r="E145" s="184"/>
      <c r="F145" s="182"/>
      <c r="G145" s="75">
        <f>SUM(G146)</f>
        <v>6000</v>
      </c>
      <c r="H145" s="75">
        <f t="shared" ref="H145:I145" si="73">SUM(H146)</f>
        <v>0</v>
      </c>
      <c r="I145" s="75">
        <f t="shared" si="73"/>
        <v>0</v>
      </c>
    </row>
    <row r="146" spans="1:9">
      <c r="A146" s="30">
        <v>136</v>
      </c>
      <c r="B146" s="14" t="s">
        <v>91</v>
      </c>
      <c r="C146" s="182" t="s">
        <v>195</v>
      </c>
      <c r="D146" s="183" t="s">
        <v>80</v>
      </c>
      <c r="E146" s="184"/>
      <c r="F146" s="182" t="s">
        <v>35</v>
      </c>
      <c r="G146" s="75">
        <f>SUM(G147)</f>
        <v>6000</v>
      </c>
      <c r="H146" s="75">
        <f t="shared" ref="H146:I146" si="74">SUM(H147)</f>
        <v>0</v>
      </c>
      <c r="I146" s="75">
        <f t="shared" si="74"/>
        <v>0</v>
      </c>
    </row>
    <row r="147" spans="1:9">
      <c r="A147" s="30">
        <v>137</v>
      </c>
      <c r="B147" s="14" t="s">
        <v>36</v>
      </c>
      <c r="C147" s="182" t="s">
        <v>195</v>
      </c>
      <c r="D147" s="183" t="s">
        <v>80</v>
      </c>
      <c r="E147" s="184"/>
      <c r="F147" s="182" t="s">
        <v>37</v>
      </c>
      <c r="G147" s="176">
        <v>6000</v>
      </c>
      <c r="H147" s="75">
        <v>0</v>
      </c>
      <c r="I147" s="75">
        <v>0</v>
      </c>
    </row>
    <row r="148" spans="1:9" ht="146.25">
      <c r="A148" s="30">
        <v>138</v>
      </c>
      <c r="B148" s="14" t="s">
        <v>199</v>
      </c>
      <c r="C148" s="182" t="s">
        <v>194</v>
      </c>
      <c r="D148" s="183"/>
      <c r="E148" s="184"/>
      <c r="F148" s="182"/>
      <c r="G148" s="75">
        <f>SUM(G149)</f>
        <v>500000</v>
      </c>
      <c r="H148" s="75">
        <f t="shared" ref="H148:I148" si="75">SUM(H149)</f>
        <v>0</v>
      </c>
      <c r="I148" s="75">
        <f t="shared" si="75"/>
        <v>0</v>
      </c>
    </row>
    <row r="149" spans="1:9" ht="45">
      <c r="A149" s="30">
        <v>139</v>
      </c>
      <c r="B149" s="14" t="s">
        <v>77</v>
      </c>
      <c r="C149" s="182" t="s">
        <v>194</v>
      </c>
      <c r="D149" s="183" t="s">
        <v>78</v>
      </c>
      <c r="E149" s="184"/>
      <c r="F149" s="182"/>
      <c r="G149" s="75">
        <f>SUM(G150)</f>
        <v>500000</v>
      </c>
      <c r="H149" s="75">
        <f t="shared" ref="H149:I149" si="76">SUM(H150)</f>
        <v>0</v>
      </c>
      <c r="I149" s="75">
        <f t="shared" si="76"/>
        <v>0</v>
      </c>
    </row>
    <row r="150" spans="1:9">
      <c r="A150" s="30">
        <v>140</v>
      </c>
      <c r="B150" s="14" t="s">
        <v>79</v>
      </c>
      <c r="C150" s="182" t="s">
        <v>194</v>
      </c>
      <c r="D150" s="183" t="s">
        <v>80</v>
      </c>
      <c r="E150" s="184"/>
      <c r="F150" s="182"/>
      <c r="G150" s="75">
        <f>SUM(G151)</f>
        <v>500000</v>
      </c>
      <c r="H150" s="75">
        <f t="shared" ref="H150:I150" si="77">SUM(H151)</f>
        <v>0</v>
      </c>
      <c r="I150" s="75">
        <f t="shared" si="77"/>
        <v>0</v>
      </c>
    </row>
    <row r="151" spans="1:9">
      <c r="A151" s="30">
        <v>141</v>
      </c>
      <c r="B151" s="14" t="s">
        <v>91</v>
      </c>
      <c r="C151" s="182" t="s">
        <v>194</v>
      </c>
      <c r="D151" s="183" t="s">
        <v>80</v>
      </c>
      <c r="E151" s="184"/>
      <c r="F151" s="182" t="s">
        <v>35</v>
      </c>
      <c r="G151" s="75">
        <f>SUM(G152)</f>
        <v>500000</v>
      </c>
      <c r="H151" s="75">
        <f t="shared" ref="H151:I151" si="78">SUM(H152)</f>
        <v>0</v>
      </c>
      <c r="I151" s="75">
        <f t="shared" si="78"/>
        <v>0</v>
      </c>
    </row>
    <row r="152" spans="1:9">
      <c r="A152" s="30">
        <v>142</v>
      </c>
      <c r="B152" s="14" t="s">
        <v>36</v>
      </c>
      <c r="C152" s="182" t="s">
        <v>194</v>
      </c>
      <c r="D152" s="183" t="s">
        <v>80</v>
      </c>
      <c r="E152" s="184"/>
      <c r="F152" s="182" t="s">
        <v>37</v>
      </c>
      <c r="G152" s="176">
        <v>500000</v>
      </c>
      <c r="H152" s="75">
        <v>0</v>
      </c>
      <c r="I152" s="75">
        <v>0</v>
      </c>
    </row>
    <row r="153" spans="1:9" ht="123.75">
      <c r="A153" s="30">
        <v>143</v>
      </c>
      <c r="B153" s="14" t="s">
        <v>180</v>
      </c>
      <c r="C153" s="161" t="s">
        <v>179</v>
      </c>
      <c r="D153" s="162"/>
      <c r="E153" s="163"/>
      <c r="F153" s="161"/>
      <c r="G153" s="75">
        <f>SUM(G154)</f>
        <v>6856875</v>
      </c>
      <c r="H153" s="75">
        <f t="shared" ref="H153:I153" si="79">SUM(H154)</f>
        <v>0</v>
      </c>
      <c r="I153" s="75">
        <f t="shared" si="79"/>
        <v>0</v>
      </c>
    </row>
    <row r="154" spans="1:9" ht="33" customHeight="1">
      <c r="A154" s="30">
        <v>144</v>
      </c>
      <c r="B154" s="14" t="s">
        <v>77</v>
      </c>
      <c r="C154" s="161" t="s">
        <v>179</v>
      </c>
      <c r="D154" s="162" t="s">
        <v>78</v>
      </c>
      <c r="E154" s="163"/>
      <c r="F154" s="161"/>
      <c r="G154" s="75">
        <f>SUM(G155)</f>
        <v>6856875</v>
      </c>
      <c r="H154" s="75">
        <f t="shared" ref="H154:I154" si="80">SUM(H155)</f>
        <v>0</v>
      </c>
      <c r="I154" s="75">
        <f t="shared" si="80"/>
        <v>0</v>
      </c>
    </row>
    <row r="155" spans="1:9">
      <c r="A155" s="30">
        <v>145</v>
      </c>
      <c r="B155" s="14" t="s">
        <v>79</v>
      </c>
      <c r="C155" s="161" t="s">
        <v>179</v>
      </c>
      <c r="D155" s="162" t="s">
        <v>80</v>
      </c>
      <c r="E155" s="163"/>
      <c r="F155" s="161"/>
      <c r="G155" s="75">
        <f>SUM(G156)</f>
        <v>6856875</v>
      </c>
      <c r="H155" s="75">
        <f t="shared" ref="H155:I155" si="81">SUM(H156)</f>
        <v>0</v>
      </c>
      <c r="I155" s="75">
        <f t="shared" si="81"/>
        <v>0</v>
      </c>
    </row>
    <row r="156" spans="1:9">
      <c r="A156" s="30">
        <v>146</v>
      </c>
      <c r="B156" s="14" t="s">
        <v>91</v>
      </c>
      <c r="C156" s="161" t="s">
        <v>179</v>
      </c>
      <c r="D156" s="162" t="s">
        <v>80</v>
      </c>
      <c r="E156" s="163"/>
      <c r="F156" s="161" t="s">
        <v>35</v>
      </c>
      <c r="G156" s="75">
        <f>SUM(G157)</f>
        <v>6856875</v>
      </c>
      <c r="H156" s="75">
        <f t="shared" ref="H156:I156" si="82">SUM(H157)</f>
        <v>0</v>
      </c>
      <c r="I156" s="75">
        <f t="shared" si="82"/>
        <v>0</v>
      </c>
    </row>
    <row r="157" spans="1:9">
      <c r="A157" s="30">
        <v>147</v>
      </c>
      <c r="B157" s="14" t="s">
        <v>36</v>
      </c>
      <c r="C157" s="161" t="s">
        <v>179</v>
      </c>
      <c r="D157" s="162" t="s">
        <v>80</v>
      </c>
      <c r="E157" s="163"/>
      <c r="F157" s="161" t="s">
        <v>37</v>
      </c>
      <c r="G157" s="176">
        <v>6856875</v>
      </c>
      <c r="H157" s="75">
        <v>0</v>
      </c>
      <c r="I157" s="75">
        <v>0</v>
      </c>
    </row>
    <row r="158" spans="1:9" ht="22.5">
      <c r="A158" s="30">
        <v>148</v>
      </c>
      <c r="B158" s="14" t="s">
        <v>110</v>
      </c>
      <c r="C158" s="85" t="s">
        <v>136</v>
      </c>
      <c r="D158" s="216"/>
      <c r="E158" s="197"/>
      <c r="F158" s="40"/>
      <c r="G158" s="75">
        <f t="shared" ref="G158:I162" si="83">SUM(G159)</f>
        <v>947424</v>
      </c>
      <c r="H158" s="75">
        <f t="shared" si="83"/>
        <v>947424</v>
      </c>
      <c r="I158" s="75">
        <f t="shared" si="83"/>
        <v>947424</v>
      </c>
    </row>
    <row r="159" spans="1:9" ht="78" customHeight="1">
      <c r="A159" s="30">
        <v>149</v>
      </c>
      <c r="B159" s="14" t="s">
        <v>149</v>
      </c>
      <c r="C159" s="85" t="s">
        <v>137</v>
      </c>
      <c r="D159" s="216"/>
      <c r="E159" s="217"/>
      <c r="F159" s="40"/>
      <c r="G159" s="75">
        <f t="shared" si="83"/>
        <v>947424</v>
      </c>
      <c r="H159" s="75">
        <f t="shared" si="83"/>
        <v>947424</v>
      </c>
      <c r="I159" s="75">
        <f t="shared" si="83"/>
        <v>947424</v>
      </c>
    </row>
    <row r="160" spans="1:9">
      <c r="A160" s="30">
        <v>150</v>
      </c>
      <c r="B160" s="14" t="s">
        <v>81</v>
      </c>
      <c r="C160" s="85" t="s">
        <v>137</v>
      </c>
      <c r="D160" s="216" t="s">
        <v>82</v>
      </c>
      <c r="E160" s="217"/>
      <c r="F160" s="40"/>
      <c r="G160" s="75">
        <f t="shared" si="83"/>
        <v>947424</v>
      </c>
      <c r="H160" s="75">
        <f t="shared" si="83"/>
        <v>947424</v>
      </c>
      <c r="I160" s="75">
        <f t="shared" si="83"/>
        <v>947424</v>
      </c>
    </row>
    <row r="161" spans="1:9">
      <c r="A161" s="30">
        <v>151</v>
      </c>
      <c r="B161" s="14" t="s">
        <v>95</v>
      </c>
      <c r="C161" s="85" t="s">
        <v>137</v>
      </c>
      <c r="D161" s="216" t="s">
        <v>157</v>
      </c>
      <c r="E161" s="217"/>
      <c r="F161" s="31"/>
      <c r="G161" s="75">
        <f t="shared" si="83"/>
        <v>947424</v>
      </c>
      <c r="H161" s="75">
        <f t="shared" si="83"/>
        <v>947424</v>
      </c>
      <c r="I161" s="75">
        <f t="shared" si="83"/>
        <v>947424</v>
      </c>
    </row>
    <row r="162" spans="1:9">
      <c r="A162" s="30">
        <v>152</v>
      </c>
      <c r="B162" s="14" t="s">
        <v>91</v>
      </c>
      <c r="C162" s="85" t="s">
        <v>137</v>
      </c>
      <c r="D162" s="216" t="s">
        <v>157</v>
      </c>
      <c r="E162" s="217"/>
      <c r="F162" s="31" t="s">
        <v>35</v>
      </c>
      <c r="G162" s="75">
        <f t="shared" si="83"/>
        <v>947424</v>
      </c>
      <c r="H162" s="75">
        <f t="shared" si="83"/>
        <v>947424</v>
      </c>
      <c r="I162" s="75">
        <f t="shared" si="83"/>
        <v>947424</v>
      </c>
    </row>
    <row r="163" spans="1:9">
      <c r="A163" s="30">
        <v>153</v>
      </c>
      <c r="B163" s="14" t="s">
        <v>36</v>
      </c>
      <c r="C163" s="85" t="s">
        <v>137</v>
      </c>
      <c r="D163" s="216" t="s">
        <v>157</v>
      </c>
      <c r="E163" s="217"/>
      <c r="F163" s="31" t="s">
        <v>37</v>
      </c>
      <c r="G163" s="75">
        <v>947424</v>
      </c>
      <c r="H163" s="75">
        <v>947424</v>
      </c>
      <c r="I163" s="75">
        <v>947424</v>
      </c>
    </row>
    <row r="164" spans="1:9" ht="22.5">
      <c r="A164" s="30">
        <v>154</v>
      </c>
      <c r="B164" s="14" t="s">
        <v>52</v>
      </c>
      <c r="C164" s="31" t="s">
        <v>116</v>
      </c>
      <c r="D164" s="22"/>
      <c r="E164" s="43"/>
      <c r="F164" s="31"/>
      <c r="G164" s="75">
        <f>SUM(G165)</f>
        <v>3351718.87</v>
      </c>
      <c r="H164" s="75">
        <f>SUM(H165)</f>
        <v>3294419</v>
      </c>
      <c r="I164" s="75">
        <f>SUM(I165)</f>
        <v>3233419</v>
      </c>
    </row>
    <row r="165" spans="1:9" ht="22.5">
      <c r="A165" s="30">
        <v>155</v>
      </c>
      <c r="B165" s="14" t="s">
        <v>53</v>
      </c>
      <c r="C165" s="31" t="s">
        <v>115</v>
      </c>
      <c r="D165" s="22"/>
      <c r="E165" s="43"/>
      <c r="F165" s="31"/>
      <c r="G165" s="75">
        <f>SUM(G166+G171+G180+G185+G194)</f>
        <v>3351718.87</v>
      </c>
      <c r="H165" s="75">
        <f t="shared" ref="H165:I165" si="84">SUM(H166+H171+H180+H185+H194)</f>
        <v>3294419</v>
      </c>
      <c r="I165" s="75">
        <f t="shared" si="84"/>
        <v>3233419</v>
      </c>
    </row>
    <row r="166" spans="1:9" ht="45">
      <c r="A166" s="30">
        <v>156</v>
      </c>
      <c r="B166" s="11" t="s">
        <v>54</v>
      </c>
      <c r="C166" s="31" t="s">
        <v>114</v>
      </c>
      <c r="D166" s="22"/>
      <c r="E166" s="43"/>
      <c r="F166" s="31"/>
      <c r="G166" s="75">
        <f t="shared" ref="G166:I169" si="85">SUM(G167)</f>
        <v>564783</v>
      </c>
      <c r="H166" s="75">
        <f t="shared" si="85"/>
        <v>584313</v>
      </c>
      <c r="I166" s="75">
        <f t="shared" si="85"/>
        <v>584313</v>
      </c>
    </row>
    <row r="167" spans="1:9" ht="78.75">
      <c r="A167" s="30">
        <v>157</v>
      </c>
      <c r="B167" s="11" t="s">
        <v>55</v>
      </c>
      <c r="C167" s="31" t="s">
        <v>114</v>
      </c>
      <c r="D167" s="216" t="s">
        <v>56</v>
      </c>
      <c r="E167" s="217"/>
      <c r="F167" s="31"/>
      <c r="G167" s="75">
        <f t="shared" si="85"/>
        <v>564783</v>
      </c>
      <c r="H167" s="75">
        <f t="shared" si="85"/>
        <v>584313</v>
      </c>
      <c r="I167" s="75">
        <f t="shared" si="85"/>
        <v>584313</v>
      </c>
    </row>
    <row r="168" spans="1:9" ht="33.75">
      <c r="A168" s="30">
        <v>158</v>
      </c>
      <c r="B168" s="11" t="s">
        <v>57</v>
      </c>
      <c r="C168" s="31" t="s">
        <v>114</v>
      </c>
      <c r="D168" s="216" t="s">
        <v>58</v>
      </c>
      <c r="E168" s="217"/>
      <c r="F168" s="31"/>
      <c r="G168" s="75">
        <f t="shared" si="85"/>
        <v>564783</v>
      </c>
      <c r="H168" s="75">
        <f t="shared" si="85"/>
        <v>584313</v>
      </c>
      <c r="I168" s="75">
        <f t="shared" si="85"/>
        <v>584313</v>
      </c>
    </row>
    <row r="169" spans="1:9">
      <c r="A169" s="30">
        <v>159</v>
      </c>
      <c r="B169" s="11" t="s">
        <v>89</v>
      </c>
      <c r="C169" s="31" t="s">
        <v>114</v>
      </c>
      <c r="D169" s="216" t="s">
        <v>58</v>
      </c>
      <c r="E169" s="217"/>
      <c r="F169" s="31" t="s">
        <v>9</v>
      </c>
      <c r="G169" s="75">
        <f t="shared" si="85"/>
        <v>564783</v>
      </c>
      <c r="H169" s="75">
        <f t="shared" si="85"/>
        <v>584313</v>
      </c>
      <c r="I169" s="75">
        <f t="shared" si="85"/>
        <v>584313</v>
      </c>
    </row>
    <row r="170" spans="1:9" ht="45">
      <c r="A170" s="30">
        <v>160</v>
      </c>
      <c r="B170" s="11" t="s">
        <v>92</v>
      </c>
      <c r="C170" s="31" t="s">
        <v>114</v>
      </c>
      <c r="D170" s="216" t="s">
        <v>58</v>
      </c>
      <c r="E170" s="217"/>
      <c r="F170" s="31" t="s">
        <v>11</v>
      </c>
      <c r="G170" s="176">
        <v>564783</v>
      </c>
      <c r="H170" s="75">
        <v>584313</v>
      </c>
      <c r="I170" s="75">
        <v>584313</v>
      </c>
    </row>
    <row r="171" spans="1:9" ht="56.25">
      <c r="A171" s="30">
        <v>161</v>
      </c>
      <c r="B171" s="11" t="s">
        <v>61</v>
      </c>
      <c r="C171" s="31" t="s">
        <v>120</v>
      </c>
      <c r="D171" s="216"/>
      <c r="E171" s="197"/>
      <c r="F171" s="31"/>
      <c r="G171" s="168">
        <f>SUM(G172+G176)</f>
        <v>2666775.87</v>
      </c>
      <c r="H171" s="76">
        <f>SUM(H172+H176)</f>
        <v>2686006</v>
      </c>
      <c r="I171" s="76">
        <f>SUM(I172+I176)</f>
        <v>2625006</v>
      </c>
    </row>
    <row r="172" spans="1:9" ht="78.75">
      <c r="A172" s="30">
        <v>162</v>
      </c>
      <c r="B172" s="11" t="s">
        <v>55</v>
      </c>
      <c r="C172" s="31" t="s">
        <v>120</v>
      </c>
      <c r="D172" s="216" t="s">
        <v>56</v>
      </c>
      <c r="E172" s="197"/>
      <c r="F172" s="31"/>
      <c r="G172" s="76">
        <f t="shared" ref="G172:I174" si="86">SUM(G173)</f>
        <v>1769006</v>
      </c>
      <c r="H172" s="76">
        <f t="shared" si="86"/>
        <v>1769006</v>
      </c>
      <c r="I172" s="76">
        <f t="shared" si="86"/>
        <v>1769006</v>
      </c>
    </row>
    <row r="173" spans="1:9" ht="33.75">
      <c r="A173" s="30">
        <v>163</v>
      </c>
      <c r="B173" s="11" t="s">
        <v>57</v>
      </c>
      <c r="C173" s="31" t="s">
        <v>120</v>
      </c>
      <c r="D173" s="216" t="s">
        <v>58</v>
      </c>
      <c r="E173" s="197"/>
      <c r="F173" s="33"/>
      <c r="G173" s="77">
        <f t="shared" si="86"/>
        <v>1769006</v>
      </c>
      <c r="H173" s="77">
        <f t="shared" si="86"/>
        <v>1769006</v>
      </c>
      <c r="I173" s="77">
        <f t="shared" si="86"/>
        <v>1769006</v>
      </c>
    </row>
    <row r="174" spans="1:9">
      <c r="A174" s="30">
        <v>164</v>
      </c>
      <c r="B174" s="11" t="s">
        <v>89</v>
      </c>
      <c r="C174" s="31" t="s">
        <v>120</v>
      </c>
      <c r="D174" s="216" t="s">
        <v>58</v>
      </c>
      <c r="E174" s="197"/>
      <c r="F174" s="33" t="s">
        <v>9</v>
      </c>
      <c r="G174" s="77">
        <f t="shared" si="86"/>
        <v>1769006</v>
      </c>
      <c r="H174" s="77">
        <f t="shared" si="86"/>
        <v>1769006</v>
      </c>
      <c r="I174" s="77">
        <f t="shared" si="86"/>
        <v>1769006</v>
      </c>
    </row>
    <row r="175" spans="1:9" ht="67.5">
      <c r="A175" s="30">
        <v>165</v>
      </c>
      <c r="B175" s="34" t="s">
        <v>12</v>
      </c>
      <c r="C175" s="31" t="s">
        <v>120</v>
      </c>
      <c r="D175" s="216" t="s">
        <v>58</v>
      </c>
      <c r="E175" s="197"/>
      <c r="F175" s="33" t="s">
        <v>13</v>
      </c>
      <c r="G175" s="77">
        <v>1769006</v>
      </c>
      <c r="H175" s="77">
        <v>1769006</v>
      </c>
      <c r="I175" s="77">
        <v>1769006</v>
      </c>
    </row>
    <row r="176" spans="1:9" ht="33.75">
      <c r="A176" s="30">
        <v>166</v>
      </c>
      <c r="B176" s="94" t="s">
        <v>147</v>
      </c>
      <c r="C176" s="31" t="s">
        <v>120</v>
      </c>
      <c r="D176" s="216" t="s">
        <v>62</v>
      </c>
      <c r="E176" s="197"/>
      <c r="F176" s="33"/>
      <c r="G176" s="167">
        <f t="shared" ref="G176:I178" si="87">SUM(G177)</f>
        <v>897769.87</v>
      </c>
      <c r="H176" s="77">
        <f t="shared" si="87"/>
        <v>917000</v>
      </c>
      <c r="I176" s="77">
        <f t="shared" si="87"/>
        <v>856000</v>
      </c>
    </row>
    <row r="177" spans="1:9" ht="33.75">
      <c r="A177" s="30">
        <v>167</v>
      </c>
      <c r="B177" s="34" t="s">
        <v>63</v>
      </c>
      <c r="C177" s="31" t="s">
        <v>120</v>
      </c>
      <c r="D177" s="216" t="s">
        <v>64</v>
      </c>
      <c r="E177" s="197"/>
      <c r="F177" s="33"/>
      <c r="G177" s="167">
        <f t="shared" si="87"/>
        <v>897769.87</v>
      </c>
      <c r="H177" s="77">
        <f t="shared" si="87"/>
        <v>917000</v>
      </c>
      <c r="I177" s="77">
        <f t="shared" si="87"/>
        <v>856000</v>
      </c>
    </row>
    <row r="178" spans="1:9">
      <c r="A178" s="30">
        <v>168</v>
      </c>
      <c r="B178" s="11" t="s">
        <v>89</v>
      </c>
      <c r="C178" s="31" t="s">
        <v>120</v>
      </c>
      <c r="D178" s="216" t="s">
        <v>64</v>
      </c>
      <c r="E178" s="197"/>
      <c r="F178" s="33" t="s">
        <v>9</v>
      </c>
      <c r="G178" s="167">
        <f t="shared" si="87"/>
        <v>897769.87</v>
      </c>
      <c r="H178" s="77">
        <f t="shared" si="87"/>
        <v>917000</v>
      </c>
      <c r="I178" s="77">
        <f t="shared" si="87"/>
        <v>856000</v>
      </c>
    </row>
    <row r="179" spans="1:9" ht="67.5">
      <c r="A179" s="30">
        <v>169</v>
      </c>
      <c r="B179" s="34" t="s">
        <v>12</v>
      </c>
      <c r="C179" s="31" t="s">
        <v>120</v>
      </c>
      <c r="D179" s="216" t="s">
        <v>64</v>
      </c>
      <c r="E179" s="197"/>
      <c r="F179" s="33" t="s">
        <v>13</v>
      </c>
      <c r="G179" s="193">
        <v>897769.87</v>
      </c>
      <c r="H179" s="114">
        <v>917000</v>
      </c>
      <c r="I179" s="114">
        <v>856000</v>
      </c>
    </row>
    <row r="180" spans="1:9" ht="33.75">
      <c r="A180" s="30">
        <v>170</v>
      </c>
      <c r="B180" s="34" t="s">
        <v>66</v>
      </c>
      <c r="C180" s="78" t="s">
        <v>121</v>
      </c>
      <c r="D180" s="22"/>
      <c r="E180" s="43"/>
      <c r="F180" s="33"/>
      <c r="G180" s="77">
        <f t="shared" ref="G180:I183" si="88">SUM(G181)</f>
        <v>20000</v>
      </c>
      <c r="H180" s="77">
        <f t="shared" si="88"/>
        <v>20000</v>
      </c>
      <c r="I180" s="77">
        <f t="shared" si="88"/>
        <v>20000</v>
      </c>
    </row>
    <row r="181" spans="1:9">
      <c r="A181" s="30">
        <v>171</v>
      </c>
      <c r="B181" s="53" t="s">
        <v>69</v>
      </c>
      <c r="C181" s="78" t="s">
        <v>121</v>
      </c>
      <c r="D181" s="216" t="s">
        <v>70</v>
      </c>
      <c r="E181" s="197"/>
      <c r="F181" s="33"/>
      <c r="G181" s="77">
        <f t="shared" si="88"/>
        <v>20000</v>
      </c>
      <c r="H181" s="77">
        <f t="shared" si="88"/>
        <v>20000</v>
      </c>
      <c r="I181" s="77">
        <f t="shared" si="88"/>
        <v>20000</v>
      </c>
    </row>
    <row r="182" spans="1:9">
      <c r="A182" s="30">
        <v>172</v>
      </c>
      <c r="B182" s="53" t="s">
        <v>98</v>
      </c>
      <c r="C182" s="78" t="s">
        <v>121</v>
      </c>
      <c r="D182" s="216" t="s">
        <v>97</v>
      </c>
      <c r="E182" s="197"/>
      <c r="F182" s="33"/>
      <c r="G182" s="77">
        <f t="shared" si="88"/>
        <v>20000</v>
      </c>
      <c r="H182" s="77">
        <f t="shared" si="88"/>
        <v>20000</v>
      </c>
      <c r="I182" s="77">
        <f t="shared" si="88"/>
        <v>20000</v>
      </c>
    </row>
    <row r="183" spans="1:9">
      <c r="A183" s="30">
        <v>173</v>
      </c>
      <c r="B183" s="11" t="s">
        <v>89</v>
      </c>
      <c r="C183" s="78" t="s">
        <v>121</v>
      </c>
      <c r="D183" s="216" t="s">
        <v>97</v>
      </c>
      <c r="E183" s="197"/>
      <c r="F183" s="33" t="s">
        <v>9</v>
      </c>
      <c r="G183" s="77">
        <f t="shared" si="88"/>
        <v>20000</v>
      </c>
      <c r="H183" s="77">
        <f t="shared" si="88"/>
        <v>20000</v>
      </c>
      <c r="I183" s="77">
        <f t="shared" si="88"/>
        <v>20000</v>
      </c>
    </row>
    <row r="184" spans="1:9">
      <c r="A184" s="30">
        <v>174</v>
      </c>
      <c r="B184" s="34" t="s">
        <v>93</v>
      </c>
      <c r="C184" s="78" t="s">
        <v>121</v>
      </c>
      <c r="D184" s="216" t="s">
        <v>97</v>
      </c>
      <c r="E184" s="197"/>
      <c r="F184" s="33" t="s">
        <v>15</v>
      </c>
      <c r="G184" s="77">
        <v>20000</v>
      </c>
      <c r="H184" s="77">
        <v>20000</v>
      </c>
      <c r="I184" s="77">
        <v>20000</v>
      </c>
    </row>
    <row r="185" spans="1:9" ht="56.25">
      <c r="A185" s="30">
        <v>175</v>
      </c>
      <c r="B185" s="11" t="s">
        <v>73</v>
      </c>
      <c r="C185" s="31" t="s">
        <v>140</v>
      </c>
      <c r="D185" s="22"/>
      <c r="E185" s="43"/>
      <c r="F185" s="33"/>
      <c r="G185" s="77">
        <f>SUM(G186+G190)</f>
        <v>96060</v>
      </c>
      <c r="H185" s="77">
        <f>SUM(H186+H190)</f>
        <v>0</v>
      </c>
      <c r="I185" s="77">
        <f>SUM(I186+I190)</f>
        <v>0</v>
      </c>
    </row>
    <row r="186" spans="1:9" ht="78.75">
      <c r="A186" s="30">
        <v>176</v>
      </c>
      <c r="B186" s="11" t="s">
        <v>55</v>
      </c>
      <c r="C186" s="31" t="s">
        <v>140</v>
      </c>
      <c r="D186" s="216" t="s">
        <v>56</v>
      </c>
      <c r="E186" s="197"/>
      <c r="F186" s="33"/>
      <c r="G186" s="77">
        <f t="shared" ref="G186:I188" si="89">SUM(G187)</f>
        <v>81150</v>
      </c>
      <c r="H186" s="77">
        <f t="shared" si="89"/>
        <v>0</v>
      </c>
      <c r="I186" s="77">
        <f t="shared" si="89"/>
        <v>0</v>
      </c>
    </row>
    <row r="187" spans="1:9" ht="33.75">
      <c r="A187" s="30">
        <v>177</v>
      </c>
      <c r="B187" s="11" t="s">
        <v>57</v>
      </c>
      <c r="C187" s="31" t="s">
        <v>140</v>
      </c>
      <c r="D187" s="216" t="s">
        <v>58</v>
      </c>
      <c r="E187" s="197"/>
      <c r="F187" s="33"/>
      <c r="G187" s="77">
        <f t="shared" si="89"/>
        <v>81150</v>
      </c>
      <c r="H187" s="77">
        <f t="shared" si="89"/>
        <v>0</v>
      </c>
      <c r="I187" s="77">
        <f t="shared" si="89"/>
        <v>0</v>
      </c>
    </row>
    <row r="188" spans="1:9">
      <c r="A188" s="30">
        <v>178</v>
      </c>
      <c r="B188" s="11" t="s">
        <v>94</v>
      </c>
      <c r="C188" s="31" t="s">
        <v>140</v>
      </c>
      <c r="D188" s="216" t="s">
        <v>58</v>
      </c>
      <c r="E188" s="197"/>
      <c r="F188" s="33" t="s">
        <v>19</v>
      </c>
      <c r="G188" s="77">
        <f t="shared" si="89"/>
        <v>81150</v>
      </c>
      <c r="H188" s="77">
        <f t="shared" si="89"/>
        <v>0</v>
      </c>
      <c r="I188" s="77">
        <f t="shared" si="89"/>
        <v>0</v>
      </c>
    </row>
    <row r="189" spans="1:9" ht="22.5">
      <c r="A189" s="30">
        <v>179</v>
      </c>
      <c r="B189" s="11" t="s">
        <v>20</v>
      </c>
      <c r="C189" s="31" t="s">
        <v>140</v>
      </c>
      <c r="D189" s="216" t="s">
        <v>58</v>
      </c>
      <c r="E189" s="197"/>
      <c r="F189" s="33" t="s">
        <v>21</v>
      </c>
      <c r="G189" s="77">
        <v>81150</v>
      </c>
      <c r="H189" s="77">
        <v>0</v>
      </c>
      <c r="I189" s="77">
        <v>0</v>
      </c>
    </row>
    <row r="190" spans="1:9" ht="33.75">
      <c r="A190" s="30">
        <v>180</v>
      </c>
      <c r="B190" s="94" t="s">
        <v>147</v>
      </c>
      <c r="C190" s="31" t="s">
        <v>140</v>
      </c>
      <c r="D190" s="216" t="s">
        <v>62</v>
      </c>
      <c r="E190" s="197"/>
      <c r="F190" s="33"/>
      <c r="G190" s="77">
        <f t="shared" ref="G190:I192" si="90">SUM(G191)</f>
        <v>14910</v>
      </c>
      <c r="H190" s="77">
        <f t="shared" si="90"/>
        <v>0</v>
      </c>
      <c r="I190" s="77">
        <f t="shared" si="90"/>
        <v>0</v>
      </c>
    </row>
    <row r="191" spans="1:9" ht="33.75">
      <c r="A191" s="30">
        <v>181</v>
      </c>
      <c r="B191" s="11" t="s">
        <v>63</v>
      </c>
      <c r="C191" s="31" t="s">
        <v>140</v>
      </c>
      <c r="D191" s="216" t="s">
        <v>64</v>
      </c>
      <c r="E191" s="197"/>
      <c r="F191" s="33"/>
      <c r="G191" s="77">
        <f t="shared" si="90"/>
        <v>14910</v>
      </c>
      <c r="H191" s="77">
        <f t="shared" si="90"/>
        <v>0</v>
      </c>
      <c r="I191" s="77">
        <f t="shared" si="90"/>
        <v>0</v>
      </c>
    </row>
    <row r="192" spans="1:9">
      <c r="A192" s="30">
        <v>182</v>
      </c>
      <c r="B192" s="11" t="s">
        <v>94</v>
      </c>
      <c r="C192" s="31" t="s">
        <v>140</v>
      </c>
      <c r="D192" s="216" t="s">
        <v>64</v>
      </c>
      <c r="E192" s="197"/>
      <c r="F192" s="33" t="s">
        <v>19</v>
      </c>
      <c r="G192" s="77">
        <f t="shared" si="90"/>
        <v>14910</v>
      </c>
      <c r="H192" s="77">
        <f t="shared" si="90"/>
        <v>0</v>
      </c>
      <c r="I192" s="77">
        <f t="shared" si="90"/>
        <v>0</v>
      </c>
    </row>
    <row r="193" spans="1:9" ht="22.5">
      <c r="A193" s="30">
        <v>183</v>
      </c>
      <c r="B193" s="11" t="s">
        <v>20</v>
      </c>
      <c r="C193" s="31" t="s">
        <v>140</v>
      </c>
      <c r="D193" s="216" t="s">
        <v>64</v>
      </c>
      <c r="E193" s="197"/>
      <c r="F193" s="33" t="s">
        <v>21</v>
      </c>
      <c r="G193" s="192">
        <v>14910</v>
      </c>
      <c r="H193" s="77">
        <v>0</v>
      </c>
      <c r="I193" s="77">
        <v>0</v>
      </c>
    </row>
    <row r="194" spans="1:9" ht="67.5">
      <c r="A194" s="30">
        <v>184</v>
      </c>
      <c r="B194" s="67" t="s">
        <v>113</v>
      </c>
      <c r="C194" s="87" t="s">
        <v>138</v>
      </c>
      <c r="D194" s="216"/>
      <c r="E194" s="197"/>
      <c r="F194" s="33"/>
      <c r="G194" s="77">
        <f t="shared" ref="G194:I197" si="91">SUM(G195)</f>
        <v>4100</v>
      </c>
      <c r="H194" s="77">
        <f t="shared" si="91"/>
        <v>4100</v>
      </c>
      <c r="I194" s="77">
        <f t="shared" si="91"/>
        <v>4100</v>
      </c>
    </row>
    <row r="195" spans="1:9" ht="33.75">
      <c r="A195" s="30">
        <v>185</v>
      </c>
      <c r="B195" s="94" t="s">
        <v>147</v>
      </c>
      <c r="C195" s="87" t="s">
        <v>138</v>
      </c>
      <c r="D195" s="216" t="s">
        <v>62</v>
      </c>
      <c r="E195" s="197"/>
      <c r="F195" s="33"/>
      <c r="G195" s="77">
        <f t="shared" si="91"/>
        <v>4100</v>
      </c>
      <c r="H195" s="77">
        <f t="shared" si="91"/>
        <v>4100</v>
      </c>
      <c r="I195" s="77">
        <f t="shared" si="91"/>
        <v>4100</v>
      </c>
    </row>
    <row r="196" spans="1:9" ht="33.75">
      <c r="A196" s="30">
        <v>186</v>
      </c>
      <c r="B196" s="34" t="s">
        <v>63</v>
      </c>
      <c r="C196" s="87" t="s">
        <v>138</v>
      </c>
      <c r="D196" s="216" t="s">
        <v>64</v>
      </c>
      <c r="E196" s="197"/>
      <c r="F196" s="33"/>
      <c r="G196" s="77">
        <f t="shared" si="91"/>
        <v>4100</v>
      </c>
      <c r="H196" s="77">
        <f t="shared" si="91"/>
        <v>4100</v>
      </c>
      <c r="I196" s="77">
        <f t="shared" si="91"/>
        <v>4100</v>
      </c>
    </row>
    <row r="197" spans="1:9">
      <c r="A197" s="30">
        <v>187</v>
      </c>
      <c r="B197" s="11" t="s">
        <v>89</v>
      </c>
      <c r="C197" s="87" t="s">
        <v>138</v>
      </c>
      <c r="D197" s="216" t="s">
        <v>64</v>
      </c>
      <c r="E197" s="197"/>
      <c r="F197" s="33" t="s">
        <v>9</v>
      </c>
      <c r="G197" s="77">
        <f t="shared" si="91"/>
        <v>4100</v>
      </c>
      <c r="H197" s="77">
        <f t="shared" si="91"/>
        <v>4100</v>
      </c>
      <c r="I197" s="77">
        <f t="shared" si="91"/>
        <v>4100</v>
      </c>
    </row>
    <row r="198" spans="1:9" ht="67.5">
      <c r="A198" s="30">
        <v>188</v>
      </c>
      <c r="B198" s="34" t="s">
        <v>12</v>
      </c>
      <c r="C198" s="87" t="s">
        <v>138</v>
      </c>
      <c r="D198" s="216" t="s">
        <v>64</v>
      </c>
      <c r="E198" s="197"/>
      <c r="F198" s="33" t="s">
        <v>13</v>
      </c>
      <c r="G198" s="77">
        <v>4100</v>
      </c>
      <c r="H198" s="77">
        <v>4100</v>
      </c>
      <c r="I198" s="77">
        <v>4100</v>
      </c>
    </row>
    <row r="199" spans="1:9">
      <c r="A199" s="30">
        <v>189</v>
      </c>
      <c r="B199" s="18" t="s">
        <v>38</v>
      </c>
      <c r="C199" s="31"/>
      <c r="D199" s="216"/>
      <c r="E199" s="222"/>
      <c r="F199" s="31"/>
      <c r="G199" s="76">
        <v>0</v>
      </c>
      <c r="H199" s="76">
        <v>223602</v>
      </c>
      <c r="I199" s="76">
        <v>437699</v>
      </c>
    </row>
    <row r="200" spans="1:9">
      <c r="A200" s="30">
        <v>190</v>
      </c>
      <c r="B200" s="21" t="s">
        <v>83</v>
      </c>
      <c r="C200" s="31"/>
      <c r="D200" s="216"/>
      <c r="E200" s="222"/>
      <c r="F200" s="31"/>
      <c r="G200" s="168">
        <f>SUM(G11+G136+G164)</f>
        <v>18397711.990000002</v>
      </c>
      <c r="H200" s="76">
        <f>SUM(H11+H136+H164+H199)</f>
        <v>9191785</v>
      </c>
      <c r="I200" s="76">
        <f>SUM(I11+I136+I164+I199)</f>
        <v>9215785</v>
      </c>
    </row>
  </sheetData>
  <mergeCells count="94">
    <mergeCell ref="D200:E200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188:E188"/>
    <mergeCell ref="D175:E175"/>
    <mergeCell ref="D176:E176"/>
    <mergeCell ref="D177:E177"/>
    <mergeCell ref="D178:E178"/>
    <mergeCell ref="D179:E179"/>
    <mergeCell ref="D181:E181"/>
    <mergeCell ref="D182:E182"/>
    <mergeCell ref="D183:E183"/>
    <mergeCell ref="D184:E184"/>
    <mergeCell ref="D186:E186"/>
    <mergeCell ref="D187:E187"/>
    <mergeCell ref="D174:E174"/>
    <mergeCell ref="D160:E160"/>
    <mergeCell ref="D161:E161"/>
    <mergeCell ref="D162:E162"/>
    <mergeCell ref="D163:E163"/>
    <mergeCell ref="D167:E167"/>
    <mergeCell ref="D168:E168"/>
    <mergeCell ref="D169:E169"/>
    <mergeCell ref="D170:E170"/>
    <mergeCell ref="D171:E171"/>
    <mergeCell ref="D172:E172"/>
    <mergeCell ref="D173:E173"/>
    <mergeCell ref="D158:E158"/>
    <mergeCell ref="D159:E159"/>
    <mergeCell ref="D139:E139"/>
    <mergeCell ref="D140:E140"/>
    <mergeCell ref="D141:E141"/>
    <mergeCell ref="D142:E142"/>
    <mergeCell ref="D136:E136"/>
    <mergeCell ref="D137:E137"/>
    <mergeCell ref="D138:E138"/>
    <mergeCell ref="D125:E125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02:E102"/>
    <mergeCell ref="D103:E103"/>
    <mergeCell ref="D104:E104"/>
    <mergeCell ref="D96:E96"/>
    <mergeCell ref="D97:E97"/>
    <mergeCell ref="D98:E98"/>
    <mergeCell ref="D99:E99"/>
    <mergeCell ref="D100:E100"/>
    <mergeCell ref="D101:E101"/>
    <mergeCell ref="D95:E95"/>
    <mergeCell ref="D65:E65"/>
    <mergeCell ref="D66:E66"/>
    <mergeCell ref="D67:E67"/>
    <mergeCell ref="D58:E58"/>
    <mergeCell ref="D59:E59"/>
    <mergeCell ref="D60:E60"/>
    <mergeCell ref="D61:E61"/>
    <mergeCell ref="D62:E62"/>
    <mergeCell ref="D68:E68"/>
    <mergeCell ref="D91:E91"/>
    <mergeCell ref="D92:E92"/>
    <mergeCell ref="D93:E93"/>
    <mergeCell ref="D94:E94"/>
    <mergeCell ref="D35:E35"/>
    <mergeCell ref="D36:E36"/>
    <mergeCell ref="D37:E37"/>
    <mergeCell ref="D16:E16"/>
    <mergeCell ref="D17:E17"/>
    <mergeCell ref="D18:E18"/>
    <mergeCell ref="D23:E23"/>
    <mergeCell ref="D24:E24"/>
    <mergeCell ref="D15:E15"/>
    <mergeCell ref="D33:E33"/>
    <mergeCell ref="D34:E34"/>
    <mergeCell ref="D9:E9"/>
    <mergeCell ref="D11:E11"/>
    <mergeCell ref="D12:E12"/>
    <mergeCell ref="D13:E13"/>
    <mergeCell ref="D14:E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5</vt:lpstr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2017-05-23T03:11:00Z</dcterms:modified>
</cp:coreProperties>
</file>