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47" i="1"/>
  <c r="M46" s="1"/>
  <c r="L46"/>
  <c r="K46"/>
  <c r="J46"/>
  <c r="I46"/>
  <c r="H46"/>
  <c r="G46"/>
  <c r="K43" l="1"/>
  <c r="L43"/>
  <c r="G43"/>
  <c r="H43"/>
  <c r="I43"/>
  <c r="J43"/>
  <c r="M45"/>
  <c r="M44"/>
  <c r="K16"/>
  <c r="L16"/>
  <c r="J16"/>
  <c r="M17"/>
  <c r="H41"/>
  <c r="I41"/>
  <c r="J41"/>
  <c r="J14" s="1"/>
  <c r="K41"/>
  <c r="L41"/>
  <c r="L14" s="1"/>
  <c r="G41"/>
  <c r="M42"/>
  <c r="M41" s="1"/>
  <c r="M14" s="1"/>
  <c r="M36"/>
  <c r="M32"/>
  <c r="M40"/>
  <c r="L31"/>
  <c r="L22"/>
  <c r="M27"/>
  <c r="M23"/>
  <c r="M21"/>
  <c r="M20"/>
  <c r="M19"/>
  <c r="M18"/>
  <c r="M15"/>
  <c r="K31"/>
  <c r="K22"/>
  <c r="K14" l="1"/>
  <c r="M43"/>
  <c r="M16"/>
  <c r="M31"/>
  <c r="J31"/>
  <c r="I31"/>
  <c r="H31"/>
  <c r="G31"/>
  <c r="H22"/>
  <c r="I22"/>
  <c r="J22"/>
  <c r="G22"/>
  <c r="H16"/>
  <c r="I16"/>
  <c r="I14" s="1"/>
  <c r="G16"/>
  <c r="G14" s="1"/>
  <c r="H14" l="1"/>
  <c r="M22"/>
</calcChain>
</file>

<file path=xl/sharedStrings.xml><?xml version="1.0" encoding="utf-8"?>
<sst xmlns="http://schemas.openxmlformats.org/spreadsheetml/2006/main" count="138" uniqueCount="62">
  <si>
    <t>Приложение № 2</t>
  </si>
  <si>
    <t>Наименование программы, подпрограммы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</si>
  <si>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</si>
  <si>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</si>
  <si>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</si>
  <si>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</si>
  <si>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</si>
  <si>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</si>
  <si>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</si>
  <si>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</si>
  <si>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Итого на период</t>
  </si>
  <si>
    <t>Ожидаемый результат от реализации подпрограммного мероприятия (в натуральном выражении)</t>
  </si>
  <si>
    <t>Код бюджетной классификации</t>
  </si>
  <si>
    <t>Расходы (тыс. руб.), годы</t>
  </si>
  <si>
    <t>Администрация Огурского сельсовета</t>
  </si>
  <si>
    <t>х</t>
  </si>
  <si>
    <t>240</t>
  </si>
  <si>
    <t>807</t>
  </si>
  <si>
    <t>Всего по подпрограмме</t>
  </si>
  <si>
    <t>0113</t>
  </si>
  <si>
    <t>к подпрограмме "Благоустройство</t>
  </si>
  <si>
    <t>территории Огурского сельсовета"</t>
  </si>
  <si>
    <t>Перечень мероприятий подпрограммы "Благоустройство территории Огурского сельсовета"</t>
  </si>
  <si>
    <t>Цель подпрограммы:Улучшение внешнего вида населенных пунктов, обеспечение санитарного благополучия, создание комфортных условий для проживания и отдыха населения</t>
  </si>
  <si>
    <t>0503</t>
  </si>
  <si>
    <t>Охват не менее 90 % территрии поселений сетью уличного освещения</t>
  </si>
  <si>
    <t>850</t>
  </si>
  <si>
    <t>Улучшение внешнего вида территории</t>
  </si>
  <si>
    <t>Снижение не менее чем на 20 % угрозы заболеваемости людей клещевым эцифалитом и другими инфекционными заболеваниями, передающимися через укусы клещей</t>
  </si>
  <si>
    <t>Субсидии бюджетам муниципальных образований для реализации проектов по благоустройству территорий поселений</t>
  </si>
  <si>
    <t>0117741</t>
  </si>
  <si>
    <t>Софинансирование к субсидии бюджетам муниципальных образований для реализации проектов по благоустройству территорий поселений</t>
  </si>
  <si>
    <t>0110849</t>
  </si>
  <si>
    <t>Улучшение внешнего вида териитории</t>
  </si>
  <si>
    <t>0110852</t>
  </si>
  <si>
    <t>Улучшение качественного содержания кладбищ</t>
  </si>
  <si>
    <t>2018 год</t>
  </si>
  <si>
    <t>Организация и проведение акарицидных обработок мест массового отдыха населения за счет средств краевого бюджета</t>
  </si>
  <si>
    <t>Организация и проведение акарицидных обработок мест массового отдыха населения за счет средств местного бюджета</t>
  </si>
  <si>
    <r>
      <rPr>
        <i/>
        <sz val="9"/>
        <color theme="1"/>
        <rFont val="Calibri"/>
        <family val="2"/>
        <charset val="204"/>
        <scheme val="minor"/>
      </rPr>
      <t>Мероприятие 1</t>
    </r>
    <r>
      <rPr>
        <sz val="9"/>
        <color theme="1"/>
        <rFont val="Calibri"/>
        <family val="2"/>
        <charset val="204"/>
        <scheme val="minor"/>
      </rPr>
      <t xml:space="preserve"> Содержание уличного освещения</t>
    </r>
  </si>
  <si>
    <r>
      <rPr>
        <i/>
        <sz val="9"/>
        <color theme="1"/>
        <rFont val="Calibri"/>
        <family val="2"/>
        <charset val="204"/>
        <scheme val="minor"/>
      </rPr>
      <t xml:space="preserve">Мероприятие2     </t>
    </r>
    <r>
      <rPr>
        <sz val="9"/>
        <color theme="1"/>
        <rFont val="Calibri"/>
        <family val="2"/>
        <charset val="204"/>
        <scheme val="minor"/>
      </rPr>
      <t xml:space="preserve">    Прочие мероприятия по благоустройству</t>
    </r>
  </si>
  <si>
    <r>
      <rPr>
        <i/>
        <sz val="9"/>
        <color theme="1"/>
        <rFont val="Calibri"/>
        <family val="2"/>
        <charset val="204"/>
        <scheme val="minor"/>
      </rPr>
      <t xml:space="preserve">Мероприятие3     </t>
    </r>
    <r>
      <rPr>
        <sz val="9"/>
        <color theme="1"/>
        <rFont val="Calibri"/>
        <family val="2"/>
        <charset val="204"/>
        <scheme val="minor"/>
      </rPr>
      <t xml:space="preserve">    </t>
    </r>
  </si>
  <si>
    <r>
      <rPr>
        <i/>
        <sz val="9"/>
        <color theme="1"/>
        <rFont val="Calibri"/>
        <family val="2"/>
        <charset val="204"/>
        <scheme val="minor"/>
      </rPr>
      <t xml:space="preserve">Мероприятие4     </t>
    </r>
    <r>
      <rPr>
        <sz val="9"/>
        <color theme="1"/>
        <rFont val="Calibri"/>
        <family val="2"/>
        <charset val="204"/>
        <scheme val="minor"/>
      </rPr>
      <t xml:space="preserve">    </t>
    </r>
  </si>
  <si>
    <r>
      <rPr>
        <i/>
        <sz val="9"/>
        <color theme="1"/>
        <rFont val="Calibri"/>
        <family val="2"/>
        <charset val="204"/>
        <scheme val="minor"/>
      </rPr>
      <t>Мероприятие 5</t>
    </r>
    <r>
      <rPr>
        <sz val="9"/>
        <color theme="1"/>
        <rFont val="Calibri"/>
        <family val="2"/>
        <charset val="204"/>
        <scheme val="minor"/>
      </rPr>
      <t xml:space="preserve"> Содержание кладбищ</t>
    </r>
  </si>
  <si>
    <t>0110008310</t>
  </si>
  <si>
    <t>0110008320</t>
  </si>
  <si>
    <t>0110075550</t>
  </si>
  <si>
    <t>0110008330</t>
  </si>
  <si>
    <t>2019 год</t>
  </si>
  <si>
    <r>
      <rPr>
        <i/>
        <sz val="9"/>
        <color theme="1"/>
        <rFont val="Calibri"/>
        <family val="2"/>
        <charset val="204"/>
        <scheme val="minor"/>
      </rPr>
      <t xml:space="preserve">Мероприятие 6     </t>
    </r>
    <r>
      <rPr>
        <sz val="9"/>
        <color theme="1"/>
        <rFont val="Calibri"/>
        <family val="2"/>
        <charset val="204"/>
        <scheme val="minor"/>
      </rPr>
      <t xml:space="preserve">    Жилищно-коммунальное хозяйство</t>
    </r>
  </si>
  <si>
    <t>0501</t>
  </si>
  <si>
    <t>0110008550</t>
  </si>
  <si>
    <t>Содержание жилищного сектора коммунальной инфраструктуры</t>
  </si>
  <si>
    <t>Приложение 3</t>
  </si>
  <si>
    <t>110</t>
  </si>
  <si>
    <t>011000S6410</t>
  </si>
  <si>
    <t>0110076410</t>
  </si>
  <si>
    <r>
      <rPr>
        <i/>
        <sz val="9"/>
        <color theme="1"/>
        <rFont val="Calibri"/>
        <family val="2"/>
        <charset val="204"/>
        <scheme val="minor"/>
      </rPr>
      <t xml:space="preserve">Мероприятие 7    </t>
    </r>
    <r>
      <rPr>
        <sz val="9"/>
        <color theme="1"/>
        <rFont val="Calibri"/>
        <family val="2"/>
        <charset val="204"/>
        <scheme val="minor"/>
      </rPr>
      <t xml:space="preserve">   Расходы, направленные на реализацию мероприятий по поддержке местных инициатив за счет средств местного бюджета, поступающих от юридических и физических лиц </t>
    </r>
  </si>
  <si>
    <t>Субсидии бюджетам поселений на осуществление расходов, направленных на реализацию мероприятий по поддержке местных инициатив</t>
  </si>
  <si>
    <r>
      <rPr>
        <i/>
        <sz val="9"/>
        <color theme="1"/>
        <rFont val="Calibri"/>
        <family val="2"/>
        <charset val="204"/>
        <scheme val="minor"/>
      </rPr>
      <t xml:space="preserve">Мероприятие 8    </t>
    </r>
    <r>
      <rPr>
        <sz val="9"/>
        <color theme="1"/>
        <rFont val="Calibri"/>
        <family val="2"/>
        <charset val="204"/>
        <scheme val="minor"/>
      </rPr>
      <t xml:space="preserve">   Содержание и ремонт водопроводных башен и водопроводных сетей</t>
    </r>
  </si>
  <si>
    <t>0110008620</t>
  </si>
  <si>
    <t>к постановлению от 21.08.2017г. № 51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</si>
</sst>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vertical="distributed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distributed"/>
    </xf>
    <xf numFmtId="0" fontId="2" fillId="0" borderId="1" xfId="0" applyFont="1" applyBorder="1" applyAlignment="1">
      <alignment vertical="distributed"/>
    </xf>
    <xf numFmtId="0" fontId="1" fillId="0" borderId="1" xfId="0" applyFont="1" applyBorder="1" applyAlignment="1">
      <alignment horizontal="distributed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distributed" vertical="top"/>
    </xf>
    <xf numFmtId="0" fontId="1" fillId="0" borderId="8" xfId="0" applyFont="1" applyBorder="1" applyAlignment="1"/>
    <xf numFmtId="0" fontId="1" fillId="0" borderId="3" xfId="0" applyFont="1" applyBorder="1" applyAlignment="1"/>
    <xf numFmtId="0" fontId="3" fillId="0" borderId="1" xfId="0" applyFont="1" applyBorder="1" applyAlignment="1">
      <alignment vertical="distributed"/>
    </xf>
    <xf numFmtId="164" fontId="3" fillId="0" borderId="1" xfId="0" applyNumberFormat="1" applyFont="1" applyBorder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8" xfId="0" applyFont="1" applyBorder="1" applyAlignment="1"/>
    <xf numFmtId="0" fontId="1" fillId="0" borderId="3" xfId="0" applyFont="1" applyBorder="1" applyAlignment="1"/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vertical="distributed"/>
    </xf>
    <xf numFmtId="0" fontId="0" fillId="0" borderId="3" xfId="0" applyBorder="1" applyAlignment="1">
      <alignment vertical="distributed"/>
    </xf>
    <xf numFmtId="0" fontId="1" fillId="0" borderId="7" xfId="0" applyFont="1" applyBorder="1" applyAlignment="1">
      <alignment horizontal="distributed" vertical="center"/>
    </xf>
    <xf numFmtId="0" fontId="1" fillId="0" borderId="8" xfId="0" applyFont="1" applyBorder="1" applyAlignment="1">
      <alignment horizontal="distributed" vertical="center"/>
    </xf>
    <xf numFmtId="0" fontId="0" fillId="0" borderId="3" xfId="0" applyBorder="1" applyAlignment="1"/>
    <xf numFmtId="0" fontId="0" fillId="0" borderId="8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1" fillId="0" borderId="1" xfId="0" applyFont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164" fontId="1" fillId="0" borderId="7" xfId="0" applyNumberFormat="1" applyFont="1" applyBorder="1" applyAlignment="1"/>
    <xf numFmtId="0" fontId="1" fillId="0" borderId="8" xfId="0" applyFont="1" applyBorder="1" applyAlignment="1"/>
    <xf numFmtId="0" fontId="1" fillId="0" borderId="3" xfId="0" applyFont="1" applyBorder="1" applyAlignment="1"/>
    <xf numFmtId="164" fontId="1" fillId="0" borderId="8" xfId="0" applyNumberFormat="1" applyFont="1" applyBorder="1" applyAlignment="1"/>
    <xf numFmtId="164" fontId="1" fillId="0" borderId="3" xfId="0" applyNumberFormat="1" applyFont="1" applyBorder="1" applyAlignment="1"/>
    <xf numFmtId="0" fontId="1" fillId="0" borderId="8" xfId="0" applyFont="1" applyBorder="1" applyAlignment="1">
      <alignment vertical="distributed"/>
    </xf>
    <xf numFmtId="0" fontId="1" fillId="0" borderId="3" xfId="0" applyFont="1" applyBorder="1" applyAlignment="1">
      <alignment vertical="distributed"/>
    </xf>
    <xf numFmtId="49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distributed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 vertical="distributed"/>
    </xf>
    <xf numFmtId="0" fontId="1" fillId="0" borderId="7" xfId="0" applyFont="1" applyBorder="1" applyAlignment="1"/>
    <xf numFmtId="0" fontId="0" fillId="0" borderId="8" xfId="0" applyBorder="1" applyAlignment="1"/>
    <xf numFmtId="0" fontId="1" fillId="0" borderId="4" xfId="0" applyFont="1" applyBorder="1" applyAlignment="1">
      <alignment vertical="distributed"/>
    </xf>
    <xf numFmtId="0" fontId="1" fillId="0" borderId="5" xfId="0" applyFont="1" applyBorder="1" applyAlignment="1">
      <alignment vertical="distributed"/>
    </xf>
    <xf numFmtId="0" fontId="1" fillId="0" borderId="6" xfId="0" applyFont="1" applyBorder="1" applyAlignment="1">
      <alignment vertical="distributed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/>
    </xf>
    <xf numFmtId="164" fontId="3" fillId="0" borderId="7" xfId="0" applyNumberFormat="1" applyFont="1" applyBorder="1" applyAlignment="1"/>
    <xf numFmtId="0" fontId="3" fillId="0" borderId="8" xfId="0" applyFont="1" applyBorder="1" applyAlignment="1"/>
    <xf numFmtId="0" fontId="3" fillId="0" borderId="3" xfId="0" applyFont="1" applyBorder="1" applyAlignme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7"/>
  <sheetViews>
    <sheetView tabSelected="1" workbookViewId="0">
      <selection activeCell="J1" sqref="J1:J1048576"/>
    </sheetView>
  </sheetViews>
  <sheetFormatPr defaultRowHeight="15"/>
  <cols>
    <col min="1" max="1" width="21.5703125" customWidth="1"/>
    <col min="2" max="2" width="13.42578125" customWidth="1"/>
    <col min="3" max="3" width="5.7109375" customWidth="1"/>
    <col min="4" max="4" width="5.28515625" customWidth="1"/>
    <col min="5" max="5" width="9.42578125" customWidth="1"/>
    <col min="6" max="6" width="4.28515625" customWidth="1"/>
    <col min="7" max="7" width="7.7109375" customWidth="1"/>
    <col min="8" max="8" width="7.42578125" customWidth="1"/>
    <col min="9" max="9" width="7.85546875" customWidth="1"/>
    <col min="10" max="10" width="7.85546875" style="61" customWidth="1"/>
    <col min="11" max="11" width="7.7109375" customWidth="1"/>
    <col min="12" max="12" width="7.42578125" customWidth="1"/>
    <col min="13" max="13" width="9.28515625" customWidth="1"/>
    <col min="14" max="14" width="15.7109375" customWidth="1"/>
  </cols>
  <sheetData>
    <row r="1" spans="1:16" s="2" customFormat="1" ht="12">
      <c r="J1" s="56"/>
      <c r="N1" s="22" t="s">
        <v>53</v>
      </c>
    </row>
    <row r="2" spans="1:16" s="2" customFormat="1">
      <c r="J2" s="54" t="s">
        <v>61</v>
      </c>
      <c r="K2" s="55"/>
      <c r="L2" s="55"/>
      <c r="M2" s="55"/>
      <c r="N2" s="55"/>
    </row>
    <row r="3" spans="1:16" s="2" customFormat="1" ht="12">
      <c r="J3" s="56"/>
    </row>
    <row r="4" spans="1:16" s="2" customFormat="1" ht="12">
      <c r="J4" s="56"/>
      <c r="N4" s="3" t="s">
        <v>0</v>
      </c>
      <c r="P4" s="3"/>
    </row>
    <row r="5" spans="1:16" s="2" customFormat="1" ht="12">
      <c r="J5" s="56"/>
      <c r="N5" s="3" t="s">
        <v>20</v>
      </c>
      <c r="P5" s="3"/>
    </row>
    <row r="6" spans="1:16" s="2" customFormat="1" ht="12">
      <c r="J6" s="56"/>
      <c r="N6" s="3" t="s">
        <v>21</v>
      </c>
      <c r="P6" s="3"/>
    </row>
    <row r="7" spans="1:16" s="2" customFormat="1" ht="12">
      <c r="J7" s="56"/>
      <c r="N7" s="3"/>
      <c r="P7" s="3"/>
    </row>
    <row r="8" spans="1:16" s="2" customFormat="1" ht="12">
      <c r="J8" s="56"/>
    </row>
    <row r="9" spans="1:16" s="2" customFormat="1" ht="12">
      <c r="A9" s="43" t="s">
        <v>22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6" s="2" customFormat="1" ht="1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4"/>
    </row>
    <row r="11" spans="1:16" s="2" customFormat="1" ht="45.75" customHeight="1">
      <c r="A11" s="42" t="s">
        <v>1</v>
      </c>
      <c r="B11" s="41" t="s">
        <v>2</v>
      </c>
      <c r="C11" s="41" t="s">
        <v>12</v>
      </c>
      <c r="D11" s="41"/>
      <c r="E11" s="41"/>
      <c r="F11" s="41"/>
      <c r="G11" s="41" t="s">
        <v>13</v>
      </c>
      <c r="H11" s="41"/>
      <c r="I11" s="41"/>
      <c r="J11" s="41"/>
      <c r="K11" s="41"/>
      <c r="L11" s="41"/>
      <c r="M11" s="41"/>
      <c r="N11" s="46" t="s">
        <v>11</v>
      </c>
    </row>
    <row r="12" spans="1:16" s="2" customFormat="1" ht="43.5" customHeight="1">
      <c r="A12" s="44"/>
      <c r="B12" s="45"/>
      <c r="C12" s="5" t="s">
        <v>2</v>
      </c>
      <c r="D12" s="5" t="s">
        <v>3</v>
      </c>
      <c r="E12" s="5" t="s">
        <v>4</v>
      </c>
      <c r="F12" s="5" t="s">
        <v>5</v>
      </c>
      <c r="G12" s="5" t="s">
        <v>6</v>
      </c>
      <c r="H12" s="5" t="s">
        <v>7</v>
      </c>
      <c r="I12" s="5" t="s">
        <v>8</v>
      </c>
      <c r="J12" s="57" t="s">
        <v>9</v>
      </c>
      <c r="K12" s="5" t="s">
        <v>36</v>
      </c>
      <c r="L12" s="19" t="s">
        <v>48</v>
      </c>
      <c r="M12" s="6" t="s">
        <v>10</v>
      </c>
      <c r="N12" s="47"/>
    </row>
    <row r="13" spans="1:16" s="2" customFormat="1" ht="30.75" customHeight="1">
      <c r="A13" s="50" t="s">
        <v>23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2"/>
    </row>
    <row r="14" spans="1:16" s="2" customFormat="1" ht="36">
      <c r="A14" s="7" t="s">
        <v>18</v>
      </c>
      <c r="B14" s="8" t="s">
        <v>14</v>
      </c>
      <c r="C14" s="9">
        <v>807</v>
      </c>
      <c r="D14" s="9" t="s">
        <v>15</v>
      </c>
      <c r="E14" s="9" t="s">
        <v>15</v>
      </c>
      <c r="F14" s="9" t="s">
        <v>15</v>
      </c>
      <c r="G14" s="10">
        <f t="shared" ref="G14:I14" si="0">SUM(G15+G16+G22+G31+G40+G41+G43)</f>
        <v>760.1</v>
      </c>
      <c r="H14" s="10">
        <f t="shared" si="0"/>
        <v>660.6</v>
      </c>
      <c r="I14" s="10">
        <f t="shared" si="0"/>
        <v>642.99999999999989</v>
      </c>
      <c r="J14" s="17">
        <f>SUM(J15+J16+J22+J31+J40+J41+J43+J46)</f>
        <v>2309.1</v>
      </c>
      <c r="K14" s="10">
        <f t="shared" ref="K14:L14" si="1">SUM(K15+K16+K22+K31+K40+K41+K43)</f>
        <v>555.29999999999995</v>
      </c>
      <c r="L14" s="10">
        <f t="shared" si="1"/>
        <v>548.29999999999995</v>
      </c>
      <c r="M14" s="10">
        <f>SUM(M15+M16+M22+M31+M40+M41+M43+M46)</f>
        <v>5476.4</v>
      </c>
      <c r="N14" s="11"/>
    </row>
    <row r="15" spans="1:16" s="2" customFormat="1" ht="58.5" customHeight="1">
      <c r="A15" s="1" t="s">
        <v>39</v>
      </c>
      <c r="B15" s="8" t="s">
        <v>14</v>
      </c>
      <c r="C15" s="12">
        <v>807</v>
      </c>
      <c r="D15" s="12" t="s">
        <v>24</v>
      </c>
      <c r="E15" s="12" t="s">
        <v>44</v>
      </c>
      <c r="F15" s="12" t="s">
        <v>16</v>
      </c>
      <c r="G15" s="10">
        <v>319.8</v>
      </c>
      <c r="H15" s="17">
        <v>359.6</v>
      </c>
      <c r="I15" s="17">
        <v>337</v>
      </c>
      <c r="J15" s="17">
        <v>327.5</v>
      </c>
      <c r="K15" s="10">
        <v>320</v>
      </c>
      <c r="L15" s="10">
        <v>310</v>
      </c>
      <c r="M15" s="10">
        <f>SUM(G15:L15)</f>
        <v>1973.9</v>
      </c>
      <c r="N15" s="13" t="s">
        <v>25</v>
      </c>
    </row>
    <row r="16" spans="1:16" s="2" customFormat="1" ht="21" customHeight="1">
      <c r="A16" s="25" t="s">
        <v>40</v>
      </c>
      <c r="B16" s="25" t="s">
        <v>14</v>
      </c>
      <c r="C16" s="12" t="s">
        <v>17</v>
      </c>
      <c r="D16" s="12" t="s">
        <v>15</v>
      </c>
      <c r="E16" s="12" t="s">
        <v>15</v>
      </c>
      <c r="F16" s="12" t="s">
        <v>15</v>
      </c>
      <c r="G16" s="10">
        <f>SUM(G18+G19+G20+G21)</f>
        <v>88.5</v>
      </c>
      <c r="H16" s="17">
        <f t="shared" ref="H16:I16" si="2">SUM(H18+H19+H20+H21)</f>
        <v>263.59999999999997</v>
      </c>
      <c r="I16" s="10">
        <f t="shared" si="2"/>
        <v>195.8</v>
      </c>
      <c r="J16" s="17">
        <f>SUM(J17+J18+J19+J20+J21)</f>
        <v>80.900000000000006</v>
      </c>
      <c r="K16" s="10">
        <f t="shared" ref="K16:M16" si="3">SUM(K17+K18+K19+K20+K21)</f>
        <v>7.9</v>
      </c>
      <c r="L16" s="10">
        <f t="shared" si="3"/>
        <v>7.9</v>
      </c>
      <c r="M16" s="10">
        <f t="shared" si="3"/>
        <v>644.59999999999991</v>
      </c>
      <c r="N16" s="25" t="s">
        <v>27</v>
      </c>
    </row>
    <row r="17" spans="1:14" s="2" customFormat="1" ht="21" customHeight="1">
      <c r="A17" s="26"/>
      <c r="B17" s="26"/>
      <c r="C17" s="12" t="s">
        <v>17</v>
      </c>
      <c r="D17" s="12" t="s">
        <v>19</v>
      </c>
      <c r="E17" s="12" t="s">
        <v>45</v>
      </c>
      <c r="F17" s="12" t="s">
        <v>54</v>
      </c>
      <c r="G17" s="10">
        <v>0</v>
      </c>
      <c r="H17" s="17">
        <v>0</v>
      </c>
      <c r="I17" s="10">
        <v>0</v>
      </c>
      <c r="J17" s="17">
        <v>12.9</v>
      </c>
      <c r="K17" s="10">
        <v>0</v>
      </c>
      <c r="L17" s="10">
        <v>0</v>
      </c>
      <c r="M17" s="10">
        <f>SUM(G17:L17)</f>
        <v>12.9</v>
      </c>
      <c r="N17" s="26"/>
    </row>
    <row r="18" spans="1:14" s="2" customFormat="1" ht="15.75" customHeight="1">
      <c r="A18" s="33"/>
      <c r="B18" s="26"/>
      <c r="C18" s="12" t="s">
        <v>17</v>
      </c>
      <c r="D18" s="12" t="s">
        <v>19</v>
      </c>
      <c r="E18" s="12" t="s">
        <v>45</v>
      </c>
      <c r="F18" s="12" t="s">
        <v>16</v>
      </c>
      <c r="G18" s="10">
        <v>6</v>
      </c>
      <c r="H18" s="18">
        <v>6.1</v>
      </c>
      <c r="I18" s="17">
        <v>4.7</v>
      </c>
      <c r="J18" s="17">
        <v>7</v>
      </c>
      <c r="K18" s="10">
        <v>7.2</v>
      </c>
      <c r="L18" s="10">
        <v>7.2</v>
      </c>
      <c r="M18" s="10">
        <f>SUM(G18:L18)</f>
        <v>38.200000000000003</v>
      </c>
      <c r="N18" s="26"/>
    </row>
    <row r="19" spans="1:14" s="2" customFormat="1" ht="15" customHeight="1">
      <c r="A19" s="33"/>
      <c r="B19" s="26"/>
      <c r="C19" s="12" t="s">
        <v>17</v>
      </c>
      <c r="D19" s="12" t="s">
        <v>19</v>
      </c>
      <c r="E19" s="12" t="s">
        <v>45</v>
      </c>
      <c r="F19" s="12" t="s">
        <v>26</v>
      </c>
      <c r="G19" s="10">
        <v>0.6</v>
      </c>
      <c r="H19" s="18">
        <v>0.6</v>
      </c>
      <c r="I19" s="18">
        <v>0.6</v>
      </c>
      <c r="J19" s="17">
        <v>0.6</v>
      </c>
      <c r="K19" s="10">
        <v>0.7</v>
      </c>
      <c r="L19" s="10">
        <v>0.7</v>
      </c>
      <c r="M19" s="10">
        <f>SUM(G19:L19)</f>
        <v>3.8</v>
      </c>
      <c r="N19" s="26"/>
    </row>
    <row r="20" spans="1:14" s="2" customFormat="1" ht="14.25" customHeight="1">
      <c r="A20" s="33"/>
      <c r="B20" s="26"/>
      <c r="C20" s="12" t="s">
        <v>17</v>
      </c>
      <c r="D20" s="12" t="s">
        <v>24</v>
      </c>
      <c r="E20" s="12" t="s">
        <v>45</v>
      </c>
      <c r="F20" s="12" t="s">
        <v>16</v>
      </c>
      <c r="G20" s="10">
        <v>41.4</v>
      </c>
      <c r="H20" s="18">
        <v>256.89999999999998</v>
      </c>
      <c r="I20" s="17">
        <v>190.5</v>
      </c>
      <c r="J20" s="17">
        <v>60</v>
      </c>
      <c r="K20" s="10">
        <v>0</v>
      </c>
      <c r="L20" s="10">
        <v>0</v>
      </c>
      <c r="M20" s="10">
        <f>SUM(G20:L20)</f>
        <v>548.79999999999995</v>
      </c>
      <c r="N20" s="26"/>
    </row>
    <row r="21" spans="1:14" s="2" customFormat="1" ht="15" customHeight="1">
      <c r="A21" s="34"/>
      <c r="B21" s="42"/>
      <c r="C21" s="12" t="s">
        <v>17</v>
      </c>
      <c r="D21" s="12" t="s">
        <v>24</v>
      </c>
      <c r="E21" s="12" t="s">
        <v>45</v>
      </c>
      <c r="F21" s="12" t="s">
        <v>26</v>
      </c>
      <c r="G21" s="10">
        <v>40.5</v>
      </c>
      <c r="H21" s="10">
        <v>0</v>
      </c>
      <c r="I21" s="17">
        <v>0</v>
      </c>
      <c r="J21" s="17">
        <v>0.4</v>
      </c>
      <c r="K21" s="10">
        <v>0</v>
      </c>
      <c r="L21" s="10">
        <v>0</v>
      </c>
      <c r="M21" s="10">
        <f>SUM(G21:L21)</f>
        <v>40.9</v>
      </c>
      <c r="N21" s="42"/>
    </row>
    <row r="22" spans="1:14" s="2" customFormat="1" ht="15" customHeight="1">
      <c r="A22" s="8" t="s">
        <v>41</v>
      </c>
      <c r="B22" s="25" t="s">
        <v>14</v>
      </c>
      <c r="C22" s="12" t="s">
        <v>17</v>
      </c>
      <c r="D22" s="12" t="s">
        <v>15</v>
      </c>
      <c r="E22" s="12" t="s">
        <v>15</v>
      </c>
      <c r="F22" s="12" t="s">
        <v>15</v>
      </c>
      <c r="G22" s="10">
        <f>SUM(G23+G27)</f>
        <v>21.5</v>
      </c>
      <c r="H22" s="10">
        <f t="shared" ref="H22:M22" si="4">SUM(H23+H27)</f>
        <v>22.4</v>
      </c>
      <c r="I22" s="10">
        <f t="shared" si="4"/>
        <v>22.4</v>
      </c>
      <c r="J22" s="17">
        <f t="shared" si="4"/>
        <v>17.899999999999999</v>
      </c>
      <c r="K22" s="10">
        <f t="shared" si="4"/>
        <v>22.4</v>
      </c>
      <c r="L22" s="10">
        <f t="shared" si="4"/>
        <v>22.4</v>
      </c>
      <c r="M22" s="10">
        <f t="shared" si="4"/>
        <v>129</v>
      </c>
      <c r="N22" s="25" t="s">
        <v>28</v>
      </c>
    </row>
    <row r="23" spans="1:14" s="2" customFormat="1" ht="15" customHeight="1">
      <c r="A23" s="23" t="s">
        <v>37</v>
      </c>
      <c r="B23" s="26"/>
      <c r="C23" s="39" t="s">
        <v>17</v>
      </c>
      <c r="D23" s="39" t="s">
        <v>19</v>
      </c>
      <c r="E23" s="39" t="s">
        <v>46</v>
      </c>
      <c r="F23" s="39" t="s">
        <v>16</v>
      </c>
      <c r="G23" s="32">
        <v>19.2</v>
      </c>
      <c r="H23" s="32">
        <v>20</v>
      </c>
      <c r="I23" s="32">
        <v>20</v>
      </c>
      <c r="J23" s="58">
        <v>16</v>
      </c>
      <c r="K23" s="32">
        <v>20</v>
      </c>
      <c r="L23" s="32">
        <v>20</v>
      </c>
      <c r="M23" s="32">
        <f>SUM(G23:L23)</f>
        <v>115.2</v>
      </c>
      <c r="N23" s="26"/>
    </row>
    <row r="24" spans="1:14" s="2" customFormat="1" ht="15" customHeight="1">
      <c r="A24" s="37"/>
      <c r="B24" s="26"/>
      <c r="C24" s="40"/>
      <c r="D24" s="40"/>
      <c r="E24" s="40"/>
      <c r="F24" s="40"/>
      <c r="G24" s="33"/>
      <c r="H24" s="35"/>
      <c r="I24" s="35"/>
      <c r="J24" s="59"/>
      <c r="K24" s="33"/>
      <c r="L24" s="49"/>
      <c r="M24" s="33"/>
      <c r="N24" s="26"/>
    </row>
    <row r="25" spans="1:14" s="2" customFormat="1" ht="15" customHeight="1">
      <c r="A25" s="37"/>
      <c r="B25" s="26"/>
      <c r="C25" s="40"/>
      <c r="D25" s="40"/>
      <c r="E25" s="40"/>
      <c r="F25" s="40"/>
      <c r="G25" s="33"/>
      <c r="H25" s="35"/>
      <c r="I25" s="35"/>
      <c r="J25" s="59"/>
      <c r="K25" s="33"/>
      <c r="L25" s="49"/>
      <c r="M25" s="33"/>
      <c r="N25" s="26"/>
    </row>
    <row r="26" spans="1:14" s="2" customFormat="1" ht="28.5" customHeight="1">
      <c r="A26" s="38"/>
      <c r="B26" s="26"/>
      <c r="C26" s="41"/>
      <c r="D26" s="41"/>
      <c r="E26" s="41"/>
      <c r="F26" s="41"/>
      <c r="G26" s="34"/>
      <c r="H26" s="36"/>
      <c r="I26" s="36"/>
      <c r="J26" s="60"/>
      <c r="K26" s="34"/>
      <c r="L26" s="27"/>
      <c r="M26" s="34"/>
      <c r="N26" s="26"/>
    </row>
    <row r="27" spans="1:14" s="2" customFormat="1" ht="15" customHeight="1">
      <c r="A27" s="23" t="s">
        <v>38</v>
      </c>
      <c r="B27" s="26"/>
      <c r="C27" s="39" t="s">
        <v>17</v>
      </c>
      <c r="D27" s="39" t="s">
        <v>19</v>
      </c>
      <c r="E27" s="39" t="s">
        <v>47</v>
      </c>
      <c r="F27" s="39" t="s">
        <v>16</v>
      </c>
      <c r="G27" s="32">
        <v>2.2999999999999998</v>
      </c>
      <c r="H27" s="48">
        <v>2.4</v>
      </c>
      <c r="I27" s="48">
        <v>2.4</v>
      </c>
      <c r="J27" s="58">
        <v>1.9</v>
      </c>
      <c r="K27" s="32">
        <v>2.4</v>
      </c>
      <c r="L27" s="32">
        <v>2.4</v>
      </c>
      <c r="M27" s="32">
        <f>SUM(G27:L27)</f>
        <v>13.8</v>
      </c>
      <c r="N27" s="26"/>
    </row>
    <row r="28" spans="1:14" s="2" customFormat="1" ht="15" customHeight="1">
      <c r="A28" s="37"/>
      <c r="B28" s="26"/>
      <c r="C28" s="40"/>
      <c r="D28" s="40"/>
      <c r="E28" s="40"/>
      <c r="F28" s="40"/>
      <c r="G28" s="33"/>
      <c r="H28" s="33"/>
      <c r="I28" s="33"/>
      <c r="J28" s="59"/>
      <c r="K28" s="33"/>
      <c r="L28" s="49"/>
      <c r="M28" s="33"/>
      <c r="N28" s="26"/>
    </row>
    <row r="29" spans="1:14" s="2" customFormat="1" ht="15" customHeight="1">
      <c r="A29" s="37"/>
      <c r="B29" s="26"/>
      <c r="C29" s="40"/>
      <c r="D29" s="40"/>
      <c r="E29" s="40"/>
      <c r="F29" s="40"/>
      <c r="G29" s="33"/>
      <c r="H29" s="33"/>
      <c r="I29" s="33"/>
      <c r="J29" s="59"/>
      <c r="K29" s="33"/>
      <c r="L29" s="49"/>
      <c r="M29" s="33"/>
      <c r="N29" s="26"/>
    </row>
    <row r="30" spans="1:14" s="2" customFormat="1" ht="15" customHeight="1">
      <c r="A30" s="38"/>
      <c r="B30" s="42"/>
      <c r="C30" s="41"/>
      <c r="D30" s="41"/>
      <c r="E30" s="41"/>
      <c r="F30" s="41"/>
      <c r="G30" s="34"/>
      <c r="H30" s="34"/>
      <c r="I30" s="34"/>
      <c r="J30" s="60"/>
      <c r="K30" s="34"/>
      <c r="L30" s="27"/>
      <c r="M30" s="34"/>
      <c r="N30" s="42"/>
    </row>
    <row r="31" spans="1:14" s="2" customFormat="1" ht="15.75" customHeight="1">
      <c r="A31" s="8" t="s">
        <v>42</v>
      </c>
      <c r="B31" s="25" t="s">
        <v>14</v>
      </c>
      <c r="C31" s="12" t="s">
        <v>17</v>
      </c>
      <c r="D31" s="12" t="s">
        <v>15</v>
      </c>
      <c r="E31" s="12" t="s">
        <v>15</v>
      </c>
      <c r="F31" s="12" t="s">
        <v>15</v>
      </c>
      <c r="G31" s="10">
        <f>SUM(G32+G36)</f>
        <v>330.3</v>
      </c>
      <c r="H31" s="10">
        <f t="shared" ref="H31" si="5">SUM(H32+H36)</f>
        <v>0</v>
      </c>
      <c r="I31" s="10">
        <f t="shared" ref="I31" si="6">SUM(I32+I36)</f>
        <v>0</v>
      </c>
      <c r="J31" s="17">
        <f t="shared" ref="J31:L31" si="7">SUM(J32+J36)</f>
        <v>0</v>
      </c>
      <c r="K31" s="10">
        <f t="shared" si="7"/>
        <v>0</v>
      </c>
      <c r="L31" s="10">
        <f t="shared" si="7"/>
        <v>0</v>
      </c>
      <c r="M31" s="10">
        <f t="shared" ref="M31" si="8">SUM(M32+M36)</f>
        <v>330.3</v>
      </c>
      <c r="N31" s="25" t="s">
        <v>33</v>
      </c>
    </row>
    <row r="32" spans="1:14" s="2" customFormat="1" ht="43.5" customHeight="1">
      <c r="A32" s="23" t="s">
        <v>29</v>
      </c>
      <c r="B32" s="26"/>
      <c r="C32" s="39" t="s">
        <v>17</v>
      </c>
      <c r="D32" s="39" t="s">
        <v>24</v>
      </c>
      <c r="E32" s="39" t="s">
        <v>30</v>
      </c>
      <c r="F32" s="39" t="s">
        <v>16</v>
      </c>
      <c r="G32" s="32">
        <v>330</v>
      </c>
      <c r="H32" s="32">
        <v>0</v>
      </c>
      <c r="I32" s="32">
        <v>0</v>
      </c>
      <c r="J32" s="58">
        <v>0</v>
      </c>
      <c r="K32" s="32">
        <v>0</v>
      </c>
      <c r="L32" s="32">
        <v>0</v>
      </c>
      <c r="M32" s="32">
        <f>SUM(G32:L32)</f>
        <v>330</v>
      </c>
      <c r="N32" s="26"/>
    </row>
    <row r="33" spans="1:14" s="2" customFormat="1" ht="32.25" customHeight="1">
      <c r="A33" s="37"/>
      <c r="B33" s="26"/>
      <c r="C33" s="40"/>
      <c r="D33" s="40"/>
      <c r="E33" s="40"/>
      <c r="F33" s="40"/>
      <c r="G33" s="33"/>
      <c r="H33" s="35"/>
      <c r="I33" s="35"/>
      <c r="J33" s="59"/>
      <c r="K33" s="33"/>
      <c r="L33" s="49"/>
      <c r="M33" s="33"/>
      <c r="N33" s="26"/>
    </row>
    <row r="34" spans="1:14" s="2" customFormat="1" ht="7.5" hidden="1" customHeight="1">
      <c r="A34" s="37"/>
      <c r="B34" s="26"/>
      <c r="C34" s="40"/>
      <c r="D34" s="40"/>
      <c r="E34" s="40"/>
      <c r="F34" s="40"/>
      <c r="G34" s="33"/>
      <c r="H34" s="35"/>
      <c r="I34" s="35"/>
      <c r="J34" s="59"/>
      <c r="K34" s="14"/>
      <c r="L34" s="20"/>
      <c r="M34" s="33"/>
      <c r="N34" s="26"/>
    </row>
    <row r="35" spans="1:14" s="2" customFormat="1" ht="13.5" hidden="1" customHeight="1">
      <c r="A35" s="38"/>
      <c r="B35" s="26"/>
      <c r="C35" s="41"/>
      <c r="D35" s="41"/>
      <c r="E35" s="41"/>
      <c r="F35" s="41"/>
      <c r="G35" s="34"/>
      <c r="H35" s="36"/>
      <c r="I35" s="36"/>
      <c r="J35" s="60"/>
      <c r="K35" s="15"/>
      <c r="L35" s="21"/>
      <c r="M35" s="34"/>
      <c r="N35" s="26"/>
    </row>
    <row r="36" spans="1:14" s="2" customFormat="1" ht="13.5" customHeight="1">
      <c r="A36" s="23" t="s">
        <v>31</v>
      </c>
      <c r="B36" s="26"/>
      <c r="C36" s="39" t="s">
        <v>17</v>
      </c>
      <c r="D36" s="39" t="s">
        <v>24</v>
      </c>
      <c r="E36" s="39" t="s">
        <v>32</v>
      </c>
      <c r="F36" s="39" t="s">
        <v>16</v>
      </c>
      <c r="G36" s="32">
        <v>0.3</v>
      </c>
      <c r="H36" s="32">
        <v>0</v>
      </c>
      <c r="I36" s="32">
        <v>0</v>
      </c>
      <c r="J36" s="58">
        <v>0</v>
      </c>
      <c r="K36" s="32">
        <v>0</v>
      </c>
      <c r="L36" s="32">
        <v>0</v>
      </c>
      <c r="M36" s="32">
        <f>SUM(G36:L36)</f>
        <v>0.3</v>
      </c>
      <c r="N36" s="26"/>
    </row>
    <row r="37" spans="1:14" s="2" customFormat="1" ht="12">
      <c r="A37" s="37"/>
      <c r="B37" s="26"/>
      <c r="C37" s="40"/>
      <c r="D37" s="40"/>
      <c r="E37" s="40"/>
      <c r="F37" s="40"/>
      <c r="G37" s="33"/>
      <c r="H37" s="35"/>
      <c r="I37" s="35"/>
      <c r="J37" s="59"/>
      <c r="K37" s="33"/>
      <c r="L37" s="49"/>
      <c r="M37" s="33"/>
      <c r="N37" s="26"/>
    </row>
    <row r="38" spans="1:14" s="2" customFormat="1" ht="12">
      <c r="A38" s="37"/>
      <c r="B38" s="26"/>
      <c r="C38" s="40"/>
      <c r="D38" s="40"/>
      <c r="E38" s="40"/>
      <c r="F38" s="40"/>
      <c r="G38" s="33"/>
      <c r="H38" s="35"/>
      <c r="I38" s="35"/>
      <c r="J38" s="59"/>
      <c r="K38" s="33"/>
      <c r="L38" s="49"/>
      <c r="M38" s="33"/>
      <c r="N38" s="26"/>
    </row>
    <row r="39" spans="1:14" s="2" customFormat="1" ht="48.75" customHeight="1">
      <c r="A39" s="38"/>
      <c r="B39" s="42"/>
      <c r="C39" s="41"/>
      <c r="D39" s="41"/>
      <c r="E39" s="41"/>
      <c r="F39" s="41"/>
      <c r="G39" s="34"/>
      <c r="H39" s="36"/>
      <c r="I39" s="36"/>
      <c r="J39" s="60"/>
      <c r="K39" s="34"/>
      <c r="L39" s="27"/>
      <c r="M39" s="34"/>
      <c r="N39" s="42"/>
    </row>
    <row r="40" spans="1:14" s="2" customFormat="1" ht="48.75" customHeight="1">
      <c r="A40" s="1" t="s">
        <v>43</v>
      </c>
      <c r="B40" s="8" t="s">
        <v>14</v>
      </c>
      <c r="C40" s="12">
        <v>807</v>
      </c>
      <c r="D40" s="12" t="s">
        <v>24</v>
      </c>
      <c r="E40" s="12" t="s">
        <v>34</v>
      </c>
      <c r="F40" s="12" t="s">
        <v>16</v>
      </c>
      <c r="G40" s="10">
        <v>0</v>
      </c>
      <c r="H40" s="10">
        <v>15</v>
      </c>
      <c r="I40" s="10">
        <v>0</v>
      </c>
      <c r="J40" s="17">
        <v>0</v>
      </c>
      <c r="K40" s="10">
        <v>0</v>
      </c>
      <c r="L40" s="10">
        <v>0</v>
      </c>
      <c r="M40" s="10">
        <f>SUM(G40:L40)</f>
        <v>15</v>
      </c>
      <c r="N40" s="16" t="s">
        <v>35</v>
      </c>
    </row>
    <row r="41" spans="1:14" s="2" customFormat="1" ht="21" customHeight="1">
      <c r="A41" s="30" t="s">
        <v>49</v>
      </c>
      <c r="B41" s="30" t="s">
        <v>14</v>
      </c>
      <c r="C41" s="12" t="s">
        <v>17</v>
      </c>
      <c r="D41" s="12" t="s">
        <v>15</v>
      </c>
      <c r="E41" s="12" t="s">
        <v>15</v>
      </c>
      <c r="F41" s="12" t="s">
        <v>15</v>
      </c>
      <c r="G41" s="10">
        <f>SUM(G42)</f>
        <v>0</v>
      </c>
      <c r="H41" s="10">
        <f t="shared" ref="H41:L41" si="9">SUM(H42)</f>
        <v>0</v>
      </c>
      <c r="I41" s="10">
        <f t="shared" si="9"/>
        <v>87.8</v>
      </c>
      <c r="J41" s="17">
        <f t="shared" si="9"/>
        <v>275.8</v>
      </c>
      <c r="K41" s="10">
        <f t="shared" si="9"/>
        <v>205</v>
      </c>
      <c r="L41" s="10">
        <f t="shared" si="9"/>
        <v>208</v>
      </c>
      <c r="M41" s="10">
        <f>SUM(M42)</f>
        <v>776.6</v>
      </c>
      <c r="N41" s="30" t="s">
        <v>52</v>
      </c>
    </row>
    <row r="42" spans="1:14" s="2" customFormat="1" ht="17.25" customHeight="1">
      <c r="A42" s="31"/>
      <c r="B42" s="31"/>
      <c r="C42" s="12" t="s">
        <v>17</v>
      </c>
      <c r="D42" s="12" t="s">
        <v>50</v>
      </c>
      <c r="E42" s="12" t="s">
        <v>51</v>
      </c>
      <c r="F42" s="12" t="s">
        <v>16</v>
      </c>
      <c r="G42" s="10">
        <v>0</v>
      </c>
      <c r="H42" s="17">
        <v>0</v>
      </c>
      <c r="I42" s="17">
        <v>87.8</v>
      </c>
      <c r="J42" s="17">
        <v>275.8</v>
      </c>
      <c r="K42" s="10">
        <v>205</v>
      </c>
      <c r="L42" s="10">
        <v>208</v>
      </c>
      <c r="M42" s="10">
        <f>SUM(G42:L42)</f>
        <v>776.6</v>
      </c>
      <c r="N42" s="30"/>
    </row>
    <row r="43" spans="1:14">
      <c r="A43" s="23" t="s">
        <v>57</v>
      </c>
      <c r="B43" s="25" t="s">
        <v>14</v>
      </c>
      <c r="C43" s="12" t="s">
        <v>17</v>
      </c>
      <c r="D43" s="12" t="s">
        <v>15</v>
      </c>
      <c r="E43" s="12" t="s">
        <v>15</v>
      </c>
      <c r="F43" s="12" t="s">
        <v>15</v>
      </c>
      <c r="G43" s="10">
        <f t="shared" ref="G43:M43" si="10">SUM(G44:G45)</f>
        <v>0</v>
      </c>
      <c r="H43" s="10">
        <f t="shared" si="10"/>
        <v>0</v>
      </c>
      <c r="I43" s="10">
        <f t="shared" si="10"/>
        <v>0</v>
      </c>
      <c r="J43" s="17">
        <f t="shared" si="10"/>
        <v>1407</v>
      </c>
      <c r="K43" s="10">
        <f t="shared" si="10"/>
        <v>0</v>
      </c>
      <c r="L43" s="10">
        <f t="shared" si="10"/>
        <v>0</v>
      </c>
      <c r="M43" s="10">
        <f t="shared" si="10"/>
        <v>1407</v>
      </c>
      <c r="N43" s="25" t="s">
        <v>35</v>
      </c>
    </row>
    <row r="44" spans="1:14" ht="91.5" customHeight="1">
      <c r="A44" s="24"/>
      <c r="B44" s="28"/>
      <c r="C44" s="12" t="s">
        <v>17</v>
      </c>
      <c r="D44" s="12" t="s">
        <v>24</v>
      </c>
      <c r="E44" s="12" t="s">
        <v>55</v>
      </c>
      <c r="F44" s="12" t="s">
        <v>16</v>
      </c>
      <c r="G44" s="10">
        <v>0</v>
      </c>
      <c r="H44" s="17">
        <v>0</v>
      </c>
      <c r="I44" s="17">
        <v>0</v>
      </c>
      <c r="J44" s="17">
        <v>229.8</v>
      </c>
      <c r="K44" s="10">
        <v>0</v>
      </c>
      <c r="L44" s="10">
        <v>0</v>
      </c>
      <c r="M44" s="10">
        <f>SUM(G44:L44)</f>
        <v>229.8</v>
      </c>
      <c r="N44" s="26"/>
    </row>
    <row r="45" spans="1:14" ht="84">
      <c r="A45" s="1" t="s">
        <v>58</v>
      </c>
      <c r="B45" s="29"/>
      <c r="C45" s="12">
        <v>807</v>
      </c>
      <c r="D45" s="12" t="s">
        <v>24</v>
      </c>
      <c r="E45" s="12" t="s">
        <v>56</v>
      </c>
      <c r="F45" s="12" t="s">
        <v>16</v>
      </c>
      <c r="G45" s="10">
        <v>0</v>
      </c>
      <c r="H45" s="10">
        <v>0</v>
      </c>
      <c r="I45" s="10">
        <v>0</v>
      </c>
      <c r="J45" s="17">
        <v>1177.2</v>
      </c>
      <c r="K45" s="10">
        <v>0</v>
      </c>
      <c r="L45" s="10">
        <v>0</v>
      </c>
      <c r="M45" s="10">
        <f>SUM(G45:L45)</f>
        <v>1177.2</v>
      </c>
      <c r="N45" s="27"/>
    </row>
    <row r="46" spans="1:14">
      <c r="A46" s="23" t="s">
        <v>59</v>
      </c>
      <c r="B46" s="25" t="s">
        <v>14</v>
      </c>
      <c r="C46" s="12" t="s">
        <v>17</v>
      </c>
      <c r="D46" s="12" t="s">
        <v>15</v>
      </c>
      <c r="E46" s="12" t="s">
        <v>15</v>
      </c>
      <c r="F46" s="12" t="s">
        <v>15</v>
      </c>
      <c r="G46" s="10">
        <f t="shared" ref="G46:M46" si="11">SUM(G47:G47)</f>
        <v>0</v>
      </c>
      <c r="H46" s="10">
        <f t="shared" si="11"/>
        <v>0</v>
      </c>
      <c r="I46" s="10">
        <f t="shared" si="11"/>
        <v>0</v>
      </c>
      <c r="J46" s="17">
        <f t="shared" si="11"/>
        <v>200</v>
      </c>
      <c r="K46" s="10">
        <f t="shared" si="11"/>
        <v>0</v>
      </c>
      <c r="L46" s="10">
        <f t="shared" si="11"/>
        <v>0</v>
      </c>
      <c r="M46" s="10">
        <f t="shared" si="11"/>
        <v>200</v>
      </c>
      <c r="N46" s="25" t="s">
        <v>35</v>
      </c>
    </row>
    <row r="47" spans="1:14" ht="34.5" customHeight="1">
      <c r="A47" s="24"/>
      <c r="B47" s="29"/>
      <c r="C47" s="12" t="s">
        <v>17</v>
      </c>
      <c r="D47" s="12" t="s">
        <v>19</v>
      </c>
      <c r="E47" s="12" t="s">
        <v>60</v>
      </c>
      <c r="F47" s="12" t="s">
        <v>16</v>
      </c>
      <c r="G47" s="10">
        <v>0</v>
      </c>
      <c r="H47" s="17">
        <v>0</v>
      </c>
      <c r="I47" s="17">
        <v>0</v>
      </c>
      <c r="J47" s="17">
        <v>200</v>
      </c>
      <c r="K47" s="10">
        <v>0</v>
      </c>
      <c r="L47" s="10">
        <v>0</v>
      </c>
      <c r="M47" s="10">
        <f>SUM(G47:L47)</f>
        <v>200</v>
      </c>
      <c r="N47" s="42"/>
    </row>
  </sheetData>
  <mergeCells count="73">
    <mergeCell ref="B46:B47"/>
    <mergeCell ref="N46:N47"/>
    <mergeCell ref="A46:A47"/>
    <mergeCell ref="J2:N2"/>
    <mergeCell ref="K32:K33"/>
    <mergeCell ref="K36:K39"/>
    <mergeCell ref="M36:M39"/>
    <mergeCell ref="F36:F39"/>
    <mergeCell ref="G36:G39"/>
    <mergeCell ref="H36:H39"/>
    <mergeCell ref="I36:I39"/>
    <mergeCell ref="J36:J39"/>
    <mergeCell ref="I27:I30"/>
    <mergeCell ref="J27:J30"/>
    <mergeCell ref="M27:M30"/>
    <mergeCell ref="K23:K26"/>
    <mergeCell ref="A13:N13"/>
    <mergeCell ref="A10:N10"/>
    <mergeCell ref="M32:M35"/>
    <mergeCell ref="A36:A39"/>
    <mergeCell ref="C36:C39"/>
    <mergeCell ref="D36:D39"/>
    <mergeCell ref="E36:E39"/>
    <mergeCell ref="C32:C35"/>
    <mergeCell ref="D32:D35"/>
    <mergeCell ref="E32:E35"/>
    <mergeCell ref="F32:F35"/>
    <mergeCell ref="G32:G35"/>
    <mergeCell ref="L32:L33"/>
    <mergeCell ref="L36:L39"/>
    <mergeCell ref="B31:B39"/>
    <mergeCell ref="N22:N30"/>
    <mergeCell ref="H23:H26"/>
    <mergeCell ref="I23:I26"/>
    <mergeCell ref="J23:J26"/>
    <mergeCell ref="M23:M26"/>
    <mergeCell ref="H27:H30"/>
    <mergeCell ref="L23:L26"/>
    <mergeCell ref="L27:L30"/>
    <mergeCell ref="K27:K30"/>
    <mergeCell ref="N31:N39"/>
    <mergeCell ref="A32:A35"/>
    <mergeCell ref="A9:N9"/>
    <mergeCell ref="A11:A12"/>
    <mergeCell ref="B11:B12"/>
    <mergeCell ref="C11:F11"/>
    <mergeCell ref="N11:N12"/>
    <mergeCell ref="G11:M11"/>
    <mergeCell ref="A16:A21"/>
    <mergeCell ref="B16:B21"/>
    <mergeCell ref="N16:N21"/>
    <mergeCell ref="A23:A26"/>
    <mergeCell ref="C23:C26"/>
    <mergeCell ref="D23:D26"/>
    <mergeCell ref="E23:E26"/>
    <mergeCell ref="F23:F26"/>
    <mergeCell ref="A27:A30"/>
    <mergeCell ref="C27:C30"/>
    <mergeCell ref="D27:D30"/>
    <mergeCell ref="E27:E30"/>
    <mergeCell ref="F27:F30"/>
    <mergeCell ref="B22:B30"/>
    <mergeCell ref="G23:G26"/>
    <mergeCell ref="G27:G30"/>
    <mergeCell ref="H32:H35"/>
    <mergeCell ref="I32:I35"/>
    <mergeCell ref="J32:J35"/>
    <mergeCell ref="A43:A44"/>
    <mergeCell ref="N43:N45"/>
    <mergeCell ref="B43:B45"/>
    <mergeCell ref="N41:N42"/>
    <mergeCell ref="A41:A42"/>
    <mergeCell ref="B41:B42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2017-08-22T02:14:15Z</dcterms:modified>
</cp:coreProperties>
</file>