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прил 2" sheetId="2" r:id="rId1"/>
  </sheets>
  <calcPr calcId="125725"/>
</workbook>
</file>

<file path=xl/calcChain.xml><?xml version="1.0" encoding="utf-8"?>
<calcChain xmlns="http://schemas.openxmlformats.org/spreadsheetml/2006/main">
  <c r="H136" i="2"/>
  <c r="I143"/>
  <c r="H143"/>
  <c r="I144"/>
  <c r="H144"/>
  <c r="I146"/>
  <c r="H146"/>
  <c r="I147"/>
  <c r="H147"/>
  <c r="I149"/>
  <c r="H149"/>
  <c r="I150"/>
  <c r="H150"/>
  <c r="I127"/>
  <c r="H127"/>
  <c r="I128"/>
  <c r="H128"/>
  <c r="I130"/>
  <c r="H130"/>
  <c r="I131"/>
  <c r="H131"/>
  <c r="I109"/>
  <c r="I108" s="1"/>
  <c r="H109"/>
  <c r="H108" s="1"/>
  <c r="I42"/>
  <c r="H42"/>
  <c r="I116"/>
  <c r="I115" s="1"/>
  <c r="I114" s="1"/>
  <c r="I113" s="1"/>
  <c r="I112" s="1"/>
  <c r="H116"/>
  <c r="H115" s="1"/>
  <c r="H114" s="1"/>
  <c r="H113" s="1"/>
  <c r="H112" s="1"/>
  <c r="I106"/>
  <c r="I105" s="1"/>
  <c r="H106"/>
  <c r="H105" s="1"/>
  <c r="I36"/>
  <c r="I35" s="1"/>
  <c r="I34" s="1"/>
  <c r="I33" s="1"/>
  <c r="I32" s="1"/>
  <c r="H36"/>
  <c r="H35" s="1"/>
  <c r="H34" s="1"/>
  <c r="H33" s="1"/>
  <c r="H32" s="1"/>
  <c r="I141"/>
  <c r="I140" s="1"/>
  <c r="I136" s="1"/>
  <c r="H141"/>
  <c r="H140" s="1"/>
  <c r="I87"/>
  <c r="I86" s="1"/>
  <c r="I85" s="1"/>
  <c r="H87"/>
  <c r="H86" s="1"/>
  <c r="H85" s="1"/>
  <c r="I90"/>
  <c r="I89" s="1"/>
  <c r="H90"/>
  <c r="H89" s="1"/>
  <c r="I63"/>
  <c r="I62" s="1"/>
  <c r="H63"/>
  <c r="H62" s="1"/>
  <c r="I103"/>
  <c r="I102" s="1"/>
  <c r="H103"/>
  <c r="H102" s="1"/>
  <c r="I73" l="1"/>
  <c r="H73"/>
  <c r="I100"/>
  <c r="I99" s="1"/>
  <c r="I125"/>
  <c r="H100"/>
  <c r="H99" s="1"/>
  <c r="I46" l="1"/>
  <c r="H46"/>
  <c r="I44"/>
  <c r="H44"/>
  <c r="I52"/>
  <c r="I51" s="1"/>
  <c r="H52"/>
  <c r="H51" s="1"/>
  <c r="I49"/>
  <c r="I48" s="1"/>
  <c r="H49"/>
  <c r="H48" s="1"/>
  <c r="I154"/>
  <c r="I153" s="1"/>
  <c r="I152" s="1"/>
  <c r="H154"/>
  <c r="H153" s="1"/>
  <c r="H152" s="1"/>
  <c r="I20"/>
  <c r="I19" s="1"/>
  <c r="H20"/>
  <c r="H19" s="1"/>
  <c r="I138"/>
  <c r="I137" s="1"/>
  <c r="H138"/>
  <c r="H137" s="1"/>
  <c r="H125"/>
  <c r="H124" s="1"/>
  <c r="I124"/>
  <c r="I122"/>
  <c r="I121" s="1"/>
  <c r="H122"/>
  <c r="H121" s="1"/>
  <c r="H120" s="1"/>
  <c r="I97"/>
  <c r="I96" s="1"/>
  <c r="I95" s="1"/>
  <c r="H97"/>
  <c r="H96" s="1"/>
  <c r="H95" s="1"/>
  <c r="I83"/>
  <c r="I82" s="1"/>
  <c r="H83"/>
  <c r="H82" s="1"/>
  <c r="I80"/>
  <c r="I79" s="1"/>
  <c r="H80"/>
  <c r="H79" s="1"/>
  <c r="I71"/>
  <c r="I69" s="1"/>
  <c r="I68" s="1"/>
  <c r="I67" s="1"/>
  <c r="I66" s="1"/>
  <c r="I65" s="1"/>
  <c r="H71"/>
  <c r="I60"/>
  <c r="I59" s="1"/>
  <c r="I58" s="1"/>
  <c r="H60"/>
  <c r="H59" s="1"/>
  <c r="H58" s="1"/>
  <c r="I56"/>
  <c r="I55" s="1"/>
  <c r="I54" s="1"/>
  <c r="H56"/>
  <c r="H55" s="1"/>
  <c r="H54" s="1"/>
  <c r="I30"/>
  <c r="I29" s="1"/>
  <c r="H30"/>
  <c r="H29" s="1"/>
  <c r="I27"/>
  <c r="H27"/>
  <c r="I25"/>
  <c r="H25"/>
  <c r="I14"/>
  <c r="I13" s="1"/>
  <c r="I12" s="1"/>
  <c r="I11" s="1"/>
  <c r="I10" s="1"/>
  <c r="H14"/>
  <c r="H13" s="1"/>
  <c r="H12" s="1"/>
  <c r="H11" s="1"/>
  <c r="H10" s="1"/>
  <c r="I120" l="1"/>
  <c r="I41"/>
  <c r="H41"/>
  <c r="H40" s="1"/>
  <c r="H39" s="1"/>
  <c r="H38" s="1"/>
  <c r="I119"/>
  <c r="I118" s="1"/>
  <c r="I111" s="1"/>
  <c r="I94"/>
  <c r="I93" s="1"/>
  <c r="I92" s="1"/>
  <c r="H69"/>
  <c r="H68" s="1"/>
  <c r="H67" s="1"/>
  <c r="H66" s="1"/>
  <c r="H65" s="1"/>
  <c r="H119"/>
  <c r="H118" s="1"/>
  <c r="H111" s="1"/>
  <c r="H78"/>
  <c r="H77" s="1"/>
  <c r="H76" s="1"/>
  <c r="H75" s="1"/>
  <c r="I18"/>
  <c r="I17" s="1"/>
  <c r="H18"/>
  <c r="H17" s="1"/>
  <c r="I24"/>
  <c r="I23" s="1"/>
  <c r="I22" s="1"/>
  <c r="H24"/>
  <c r="H23" s="1"/>
  <c r="H22" s="1"/>
  <c r="I78"/>
  <c r="I77" s="1"/>
  <c r="I76" s="1"/>
  <c r="I75" s="1"/>
  <c r="I40"/>
  <c r="I39" s="1"/>
  <c r="I38" s="1"/>
  <c r="I135"/>
  <c r="I134" s="1"/>
  <c r="I133" s="1"/>
  <c r="H94"/>
  <c r="H93" s="1"/>
  <c r="H92" s="1"/>
  <c r="H135"/>
  <c r="H134" s="1"/>
  <c r="H133" s="1"/>
  <c r="H16" l="1"/>
  <c r="H9" s="1"/>
  <c r="I16"/>
  <c r="I9" l="1"/>
  <c r="I8" s="1"/>
  <c r="I156" s="1"/>
  <c r="H8"/>
  <c r="H156" s="1"/>
</calcChain>
</file>

<file path=xl/sharedStrings.xml><?xml version="1.0" encoding="utf-8"?>
<sst xmlns="http://schemas.openxmlformats.org/spreadsheetml/2006/main" count="646" uniqueCount="151">
  <si>
    <t>(в рублях)</t>
  </si>
  <si>
    <t>ОБЩЕГОСУДАРСТВЕННЫЕ ВОПРОСЫ</t>
  </si>
  <si>
    <t>Функцианирование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</si>
  <si>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</si>
  <si>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</si>
  <si>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</si>
  <si>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</si>
  <si>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</si>
  <si>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</si>
  <si>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ЭКОНОМИКА</t>
  </si>
  <si>
    <t>Дорожное хозяйство (дорожные фонды)</t>
  </si>
  <si>
    <t>ЖИЛИЩНО-КОММУНАЛЬНОЕ ХОЗЯЙСТВО</t>
  </si>
  <si>
    <t>Благоустройство</t>
  </si>
  <si>
    <t>КУЛЬТУРА, КИНЕМАТОГРАФИЯ</t>
  </si>
  <si>
    <t xml:space="preserve">Культура </t>
  </si>
  <si>
    <t>№ строк</t>
  </si>
  <si>
    <t>Наименование главных распорядителей и наименование показателей бюджетной классификации</t>
  </si>
  <si>
    <t>Код ведомства</t>
  </si>
  <si>
    <t>Раздел</t>
  </si>
  <si>
    <t>Подраздел</t>
  </si>
  <si>
    <t>Целевая статья</t>
  </si>
  <si>
    <t>Вид расходов</t>
  </si>
  <si>
    <t>Администрация Огурского сельсовета Балахтинского района Красноярского края</t>
  </si>
  <si>
    <t>01</t>
  </si>
  <si>
    <t>00</t>
  </si>
  <si>
    <t>02</t>
  </si>
  <si>
    <t>Непрограммные расходы органов местного самоуправления</t>
  </si>
  <si>
    <t>Функционирование администрации Огурского сельсовета</t>
  </si>
  <si>
    <t>Глава местной администрации (органов местного самоуправления) в рамках непрограммных расходов органов местного самоуправления</t>
  </si>
  <si>
    <t>Расходы на выплату персоналу в целях обеспечения выполнения фунций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</si>
  <si>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</si>
  <si>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выплату персоналу  государственных (муниципальных) органов</t>
  </si>
  <si>
    <t>120</t>
  </si>
  <si>
    <t>04</t>
  </si>
  <si>
    <r>
      <t>Непрограммные расходы</t>
    </r>
    <r>
      <rPr>
        <sz val="8"/>
        <rFont val="Arial Cyr"/>
        <charset val="204"/>
      </rPr>
      <t xml:space="preserve"> органов местного самоуправления</t>
    </r>
  </si>
  <si>
    <t>Руководство и управление в сфере установленных функций органов местного самоуправления в рамках непрограммных расходов органов местного самоуправления</t>
  </si>
  <si>
    <t>200</t>
  </si>
  <si>
    <t>Иные закупки товаров, работ и услуг для обеспечения государственных (муниципальных) нужд</t>
  </si>
  <si>
    <t>240</t>
  </si>
  <si>
    <t>13</t>
  </si>
  <si>
    <t xml:space="preserve"> Муниципальная программа "Создание и обеспечение безопасных и комфортных условий проживания населения на территории Огурского сельсовета" </t>
  </si>
  <si>
    <t>Иные бюджетные ассигнования</t>
  </si>
  <si>
    <t>800</t>
  </si>
  <si>
    <t>850</t>
  </si>
  <si>
    <t>03</t>
  </si>
  <si>
    <t>Осуществление первичного воинского учета на территориях, где отсутствуют военные комиссариаты в рамках непрограммных расходов органов местного самоуправления</t>
  </si>
  <si>
    <t>09</t>
  </si>
  <si>
    <t>05</t>
  </si>
  <si>
    <t>08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</si>
  <si>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</si>
  <si>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</si>
  <si>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</si>
  <si>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</si>
  <si>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Межбюджетные трансферты</t>
  </si>
  <si>
    <t>500</t>
  </si>
  <si>
    <t>Всего</t>
  </si>
  <si>
    <t>Иные межбюджетные трансферты</t>
  </si>
  <si>
    <t>Уплата налогов, сборов и иных платежей</t>
  </si>
  <si>
    <t xml:space="preserve"> Муниципальная программа "Создание и обеспечение безопасных и комфортных условий проживания населения на территории Огурского сельсовета"</t>
  </si>
  <si>
    <t>Подпрограмма "Благоустройство территории"</t>
  </si>
  <si>
    <t>Прочие мероприятия по благоустройству в рамках подпрограммы "Благоустройство территории" муниципальной программы "Создание и обеспечение безопасных и комфортных условий проживания населения на территории Огурского сельсовета"</t>
  </si>
  <si>
    <t>Подпрограмма "Обеспечение безопасных условий проживания населения"</t>
  </si>
  <si>
    <t>Обеспечение экологического благополучия и экологической безопасности в рамках подпрограммы "Обеспечение безопасных условий проживания населения" муниципальной программы "Создание и обеспечение безопасных и комфортных условий проживания населения на территории Огурского сельсовета"</t>
  </si>
  <si>
    <t>Предупреждение и ликвидация последствий чрезвычайных ситуаций природного и техногенного характера в рамках подпрограммы "Обеспечение безопасных условий проживания населения" муниципальной программы "Создание и обеспечение безопасных и комфортных условий проживания населения на территории Огурского сельсовета"</t>
  </si>
  <si>
    <t>Профилактика терроризма и экстремизма, а также минимизация и (или) ликвидация последствий проявлений терроризма и экстремизма в рамках подпрограммы "Обеспечение безопасных условий проживания населения" муниципальной программы "Создание и обеспечение безопасных и комфортных условий проживания населения на территории Огурского сельсовета"</t>
  </si>
  <si>
    <t>Содержание уличного освещения в рамках подпрограммы "Благоустройство территории" муниципальной программы "Создание и обеспечение безопасных и комфортных условий проживания населения на территории Огурского сельсовета"</t>
  </si>
  <si>
    <t>Муниципальная программа  "Развитие культуры и спорта на территории Огурского сельсовета"</t>
  </si>
  <si>
    <t>Подпрограмма "Организация досуга населения в области культуры"</t>
  </si>
  <si>
    <t>Подпрограмма "Библиотечное обслуживание населения"</t>
  </si>
  <si>
    <t>Выполнение государственных полномочий по созданию и обеспечению деятельности административных комиссий в рамках непрограммных расходов органов местного самоуправления</t>
  </si>
  <si>
    <t>9330000410</t>
  </si>
  <si>
    <t>9330000000</t>
  </si>
  <si>
    <t>9300000000</t>
  </si>
  <si>
    <t>0100000000</t>
  </si>
  <si>
    <t>0140000000</t>
  </si>
  <si>
    <t>0140008410</t>
  </si>
  <si>
    <t>9330000420</t>
  </si>
  <si>
    <t>0110000000</t>
  </si>
  <si>
    <t>0110008320</t>
  </si>
  <si>
    <t>0110008330</t>
  </si>
  <si>
    <t>0130000000</t>
  </si>
  <si>
    <t>0130008360</t>
  </si>
  <si>
    <t>0140008400</t>
  </si>
  <si>
    <t>0130008370</t>
  </si>
  <si>
    <t>0130008380</t>
  </si>
  <si>
    <t>0120000000</t>
  </si>
  <si>
    <t>0120008350</t>
  </si>
  <si>
    <t>0110008310</t>
  </si>
  <si>
    <t>0200000000</t>
  </si>
  <si>
    <t>0210000000</t>
  </si>
  <si>
    <t>0210008430</t>
  </si>
  <si>
    <t>0230000000</t>
  </si>
  <si>
    <t>0230008450</t>
  </si>
  <si>
    <t>9330075140</t>
  </si>
  <si>
    <t>0110075550</t>
  </si>
  <si>
    <t>Подпрограмма "Содержание и ремонт автомобильных дорог общего пользования местного значения"</t>
  </si>
  <si>
    <t>Содержание и ремонт автомобильных дорог в рамках подпрограммы "Содержание и ремонт автомобильных дорог общего пользования местного значения" муниципальной программы "Создание и обеспечение безопасных и комфортных условий проживания населения на территории Огурского сельсовета"</t>
  </si>
  <si>
    <t>Целевые взносы в Совет муниципальных образований Красноярского края в рамках подпрограммы "Исполнение иных функций и реализация полномочий, закрепленных действующим законодательством за муниципальными образованиями" муниципальной программы "Создание и обеспечение безопасных и комфортных условий проживания населения на территории Огурского сельсовета"</t>
  </si>
  <si>
    <t>Подпрограмма "Исполнение иных функций и реализация полномочий, закрепленных действующим законодательством за муниципальными образованиями"</t>
  </si>
  <si>
    <t>Организация и проведение акарицидных обработок мест массового отдыха населения за счет средств местного бюджета в рамках подпрограммы "Благоустройство территории" муниципальной программы "Создание и обеспечение безопасных и комфортных условий проживания населения на территории Огурского сельсовета"</t>
  </si>
  <si>
    <t>Организация и проведение акарицидных обработок мест массового отдыха населения за счет средств краевого бюджета в рамках подпрограммы "Благоустройство территории" муниципальной программы "Создание и обеспечение безопасных и комфортных условий проживания населения на территории Огурского сельсовета"</t>
  </si>
  <si>
    <t>Закупка товаров, работ и услуг для обеспечения государственных (муниципальных) нужд</t>
  </si>
  <si>
    <t>Обеспечение деятельности (оказание услуг) подведомственных учреждений в рамках подпрограммы  "Организация досуга населения в области культуры" муниципальной программы "Развитие культуры и спорта на территории Огурского сельсовета"</t>
  </si>
  <si>
    <t>Обеспечение функционирования сельских библиотек в рамках подпрограммы "Библиотечное обслуживание населения" муниципальной программы "Развитие культуры и спорта на территории Огурского сельсовета"</t>
  </si>
  <si>
    <t xml:space="preserve">Обеспечение финансового контроля в рамках подпрограммы "Исполнение иных функций и реализация полномочий, закрепленных действующим законодательством за муниципальными образованиями" муниципальной программы "Создание и обеспечение безопасных и комфортных условий проживания населения на территории Огурского сельсовета" </t>
  </si>
  <si>
    <t>540</t>
  </si>
  <si>
    <t>10</t>
  </si>
  <si>
    <t>Обеспечение пожарной безопасности</t>
  </si>
  <si>
    <t>01200А8340</t>
  </si>
  <si>
    <t>0140008530</t>
  </si>
  <si>
    <t>Юридическое оформление помещений и земельных участков в рамках подпрограммы "Исполнение иных функций и реализация полномочий, закрепленных действующим законодательством за муниципальными образованиями" муниципальной программы "Создание и обеспечение безопасных и комфортных условий проживания населения на территории Огурского сельсовета"</t>
  </si>
  <si>
    <t>Расходы бюджета</t>
  </si>
  <si>
    <t>Приложение 2 к постановлению</t>
  </si>
  <si>
    <t>Исполнено</t>
  </si>
  <si>
    <t>01300S8560</t>
  </si>
  <si>
    <t>0130074120</t>
  </si>
  <si>
    <t>Субсидии на обеспечение первичных мер пожарной безопасности в рамках подпрограммы "Обеспечение безопасных условий проживания населения" муниципальной программы "Создание и обеспечение безопасных и комфортных условий проживания населения на территории Огурского сельсовета"</t>
  </si>
  <si>
    <t>Софинансирование к субсидии на обеспечение первичных мер пожарной безопасности в рамках подпрограммы "Обеспечение безопасных условий проживания населения" муниципальной программы "Создание и обеспечение безопасных и комфортных условий проживания населения на территории Огурского сельсовета"</t>
  </si>
  <si>
    <t>0210074490</t>
  </si>
  <si>
    <t>Субсидии бюджетам муниципальных образований на государственную поддержку комплексного развития муниципальных учреждений культуры и образовательных организаций в области культуры в рамках подпрограммы  "Организация досуга населения в области культуры" муниципальной программы "Развитие культуры и спорта на территории Огурского сельсовета"</t>
  </si>
  <si>
    <t>Утверждено с учетом изменений на 2017 год</t>
  </si>
  <si>
    <t>11</t>
  </si>
  <si>
    <t>9330001180</t>
  </si>
  <si>
    <t>870</t>
  </si>
  <si>
    <t>Резервные фонды</t>
  </si>
  <si>
    <t>Резервные фонды в рамках непрограммных расходов органов местного самоуправления</t>
  </si>
  <si>
    <t>Резервные средства</t>
  </si>
  <si>
    <t>0120075080</t>
  </si>
  <si>
    <t>Субсидии бюджетам муниципальных образований на содержание автомобильных дорог общего пользования местного значения за счет средств дорожного фонда Красноярского края рамках подпрограммы "Содержание и ремонт автомобильных дорог общего пользования местного значения" муниципальной программы "Создание и обеспечение безопасных и комфортных условий проживания населения на территории Огурского сельсовета"</t>
  </si>
  <si>
    <t>Софинансирование к субсидии бюджетам муниципальных образований на содержание автомобильных дорог общего пользования местного значения за счет средств дорожного фонда Красноярского края рамках подпрограммы "Содержание и ремонт автомобильных дорог общего пользования местного значения" муниципальной программы "Создание и обеспечение безопасных и комфортных условий проживания населения на территории Огурского сельсовета"</t>
  </si>
  <si>
    <t>0120075090</t>
  </si>
  <si>
    <t>Субсидии бюджетам муниципальных образований на капитальный ремонт и ремонт автомобильных дорог общего пользования местного значения за счет средств дорожного фонда Красноярского края рамках подпрограммы "Содержание и ремонт автомобильных дорог общего пользования местного значения" муниципальной программы "Создание и обеспечение безопасных и комфортных условий проживания населения на территории Огурского сельсовета"</t>
  </si>
  <si>
    <t>0110008550</t>
  </si>
  <si>
    <t>Жилищно-коммунальное хозяйство в подпрограммы "Благоустройство территории" муниципальной программы "Создание и обеспечение безопасных и комфортных условий проживания населения на территории Огурского сельсовета"</t>
  </si>
  <si>
    <t>Жилищное хозяйство</t>
  </si>
  <si>
    <t>Исполнение бюджета Огурского сельсовета за 2 квартал 2017 года</t>
  </si>
  <si>
    <t>110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</si>
  <si>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</si>
  <si>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01200А8510</t>
  </si>
  <si>
    <t>Софинансирование к субсидии бюджетам муниципальных образований на капитальный ремонт и ремонт автомобильных дорог общего пользования местного значения за счет средств дорожного фонда Красноярского края рамках подпрограммы "Содержание и ремонт автомобильных дорог общего пользования местного значения" муниципальной программы "Создание и обеспечение безопасных и комфортных условий проживания населения на территории Огурского сельсовета"</t>
  </si>
  <si>
    <t>0110076410</t>
  </si>
  <si>
    <t>Субсидии бюджетам поселений на осуществление расходов, направленных на реализацию мероприятий по поддержке местных инициатив</t>
  </si>
  <si>
    <t>01100S6410</t>
  </si>
  <si>
    <t>Расходы направленные на реализацию мероприятий по поддержке местных инициатив за счет средств местного бюджета, поступающих от юридических и физических лиц</t>
  </si>
  <si>
    <t>02100R5580</t>
  </si>
  <si>
    <t>02100S8590</t>
  </si>
  <si>
    <t>0210010210</t>
  </si>
  <si>
    <t>Субсидии бюджетам поселений на обеспечение развития и укрепления материально-технической базы муниципальных домов культуры, поддержка творческой деятельности муниципальных театров в городах с численностью населения до 300 тысяч человек</t>
  </si>
  <si>
    <t>Софинансирование к субсидии бюджетам поселений на обеспечение развития и укрепления материально-технической базы муниципальных домов культуры, поддержка творческой деятельности муниципальных театров в городах с численностью населения до 300 тысяч человек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</si>
  <si>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</t>
  </si>
  <si>
    <t xml:space="preserve">от  20.07.2017г. №44 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</si>
</sst>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9"/>
      <name val="Arial Cyr"/>
      <charset val="204"/>
    </font>
    <font>
      <sz val="8"/>
      <name val="Arial Cyr"/>
      <charset val="204"/>
    </font>
    <font>
      <sz val="8"/>
      <name val="Arial"/>
      <family val="2"/>
      <charset val="204"/>
    </font>
    <font>
      <sz val="9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13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justify" vertic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vertical="distributed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distributed"/>
    </xf>
    <xf numFmtId="0" fontId="2" fillId="0" borderId="2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1" xfId="0" applyFont="1" applyBorder="1" applyAlignment="1">
      <alignment horizontal="center" textRotation="90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distributed"/>
    </xf>
    <xf numFmtId="0" fontId="2" fillId="0" borderId="1" xfId="0" applyFont="1" applyBorder="1" applyAlignment="1"/>
    <xf numFmtId="0" fontId="2" fillId="0" borderId="1" xfId="0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0" fontId="2" fillId="0" borderId="3" xfId="0" applyFont="1" applyBorder="1" applyAlignment="1"/>
    <xf numFmtId="49" fontId="2" fillId="0" borderId="3" xfId="0" applyNumberFormat="1" applyFont="1" applyBorder="1" applyAlignment="1">
      <alignment horizontal="center"/>
    </xf>
    <xf numFmtId="0" fontId="2" fillId="0" borderId="3" xfId="0" applyFont="1" applyBorder="1" applyAlignment="1">
      <alignment vertical="distributed"/>
    </xf>
    <xf numFmtId="0" fontId="2" fillId="0" borderId="4" xfId="0" applyFont="1" applyBorder="1" applyAlignment="1">
      <alignment vertical="distributed"/>
    </xf>
    <xf numFmtId="49" fontId="2" fillId="0" borderId="3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4" xfId="0" applyFont="1" applyBorder="1" applyAlignment="1"/>
    <xf numFmtId="49" fontId="2" fillId="0" borderId="4" xfId="0" applyNumberFormat="1" applyFont="1" applyBorder="1" applyAlignment="1">
      <alignment horizontal="center"/>
    </xf>
    <xf numFmtId="0" fontId="3" fillId="0" borderId="1" xfId="0" applyNumberFormat="1" applyFont="1" applyBorder="1" applyAlignment="1">
      <alignment horizontal="left" vertical="center" wrapText="1"/>
    </xf>
    <xf numFmtId="0" fontId="2" fillId="0" borderId="4" xfId="0" applyFont="1" applyBorder="1" applyAlignment="1"/>
    <xf numFmtId="49" fontId="2" fillId="0" borderId="3" xfId="0" applyNumberFormat="1" applyFont="1" applyBorder="1" applyAlignment="1">
      <alignment horizontal="center"/>
    </xf>
    <xf numFmtId="0" fontId="2" fillId="0" borderId="4" xfId="0" applyFont="1" applyBorder="1" applyAlignment="1">
      <alignment vertical="distributed"/>
    </xf>
    <xf numFmtId="49" fontId="2" fillId="0" borderId="0" xfId="0" applyNumberFormat="1" applyFont="1" applyBorder="1" applyAlignment="1">
      <alignment horizontal="center"/>
    </xf>
    <xf numFmtId="0" fontId="2" fillId="0" borderId="4" xfId="0" applyFont="1" applyBorder="1" applyAlignment="1"/>
    <xf numFmtId="49" fontId="2" fillId="0" borderId="3" xfId="0" applyNumberFormat="1" applyFont="1" applyBorder="1" applyAlignment="1">
      <alignment horizontal="center"/>
    </xf>
    <xf numFmtId="0" fontId="2" fillId="0" borderId="4" xfId="0" applyFont="1" applyBorder="1" applyAlignment="1">
      <alignment vertical="distributed"/>
    </xf>
    <xf numFmtId="0" fontId="2" fillId="0" borderId="4" xfId="0" applyFont="1" applyBorder="1" applyAlignment="1"/>
    <xf numFmtId="49" fontId="2" fillId="0" borderId="3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4" xfId="0" applyFont="1" applyBorder="1" applyAlignment="1"/>
    <xf numFmtId="0" fontId="2" fillId="0" borderId="4" xfId="0" applyFont="1" applyBorder="1" applyAlignment="1"/>
    <xf numFmtId="0" fontId="2" fillId="0" borderId="4" xfId="0" applyFont="1" applyBorder="1" applyAlignment="1">
      <alignment vertical="distributed"/>
    </xf>
    <xf numFmtId="0" fontId="2" fillId="0" borderId="3" xfId="0" applyFont="1" applyBorder="1" applyAlignment="1">
      <alignment vertical="distributed"/>
    </xf>
    <xf numFmtId="0" fontId="2" fillId="0" borderId="4" xfId="0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0" fontId="2" fillId="0" borderId="2" xfId="0" applyFont="1" applyBorder="1" applyAlignment="1">
      <alignment horizontal="right"/>
    </xf>
    <xf numFmtId="0" fontId="2" fillId="0" borderId="4" xfId="0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49" fontId="2" fillId="0" borderId="4" xfId="0" applyNumberFormat="1" applyFont="1" applyBorder="1" applyAlignment="1">
      <alignment horizontal="center"/>
    </xf>
    <xf numFmtId="0" fontId="2" fillId="0" borderId="3" xfId="0" applyFont="1" applyBorder="1" applyAlignment="1">
      <alignment vertical="distributed"/>
    </xf>
    <xf numFmtId="0" fontId="2" fillId="0" borderId="4" xfId="0" applyFont="1" applyBorder="1" applyAlignment="1">
      <alignment vertical="distributed"/>
    </xf>
    <xf numFmtId="0" fontId="0" fillId="0" borderId="0" xfId="0" applyAlignment="1">
      <alignment horizontal="center"/>
    </xf>
    <xf numFmtId="0" fontId="4" fillId="0" borderId="0" xfId="0" applyFont="1" applyAlignment="1"/>
    <xf numFmtId="0" fontId="2" fillId="0" borderId="3" xfId="0" applyFont="1" applyBorder="1" applyAlignment="1">
      <alignment vertical="distributed"/>
    </xf>
    <xf numFmtId="49" fontId="2" fillId="0" borderId="4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4" xfId="0" applyFont="1" applyBorder="1" applyAlignment="1">
      <alignment vertical="distributed"/>
    </xf>
    <xf numFmtId="0" fontId="2" fillId="0" borderId="4" xfId="0" applyFont="1" applyBorder="1" applyAlignment="1"/>
    <xf numFmtId="49" fontId="2" fillId="0" borderId="4" xfId="0" applyNumberFormat="1" applyFont="1" applyBorder="1" applyAlignment="1">
      <alignment horizontal="center"/>
    </xf>
    <xf numFmtId="0" fontId="2" fillId="0" borderId="4" xfId="0" applyFont="1" applyBorder="1" applyAlignment="1">
      <alignment vertical="distributed"/>
    </xf>
    <xf numFmtId="49" fontId="2" fillId="0" borderId="3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3" xfId="0" applyFont="1" applyBorder="1" applyAlignment="1">
      <alignment vertical="distributed"/>
    </xf>
    <xf numFmtId="0" fontId="2" fillId="0" borderId="4" xfId="0" applyFont="1" applyBorder="1" applyAlignment="1"/>
    <xf numFmtId="49" fontId="2" fillId="0" borderId="4" xfId="0" applyNumberFormat="1" applyFont="1" applyBorder="1" applyAlignment="1">
      <alignment horizontal="center"/>
    </xf>
    <xf numFmtId="0" fontId="2" fillId="0" borderId="3" xfId="0" applyFont="1" applyBorder="1" applyAlignment="1">
      <alignment vertical="distributed"/>
    </xf>
    <xf numFmtId="0" fontId="2" fillId="0" borderId="3" xfId="0" applyFont="1" applyBorder="1" applyAlignment="1"/>
    <xf numFmtId="49" fontId="2" fillId="0" borderId="3" xfId="0" applyNumberFormat="1" applyFont="1" applyBorder="1" applyAlignment="1">
      <alignment horizontal="center"/>
    </xf>
    <xf numFmtId="2" fontId="2" fillId="0" borderId="3" xfId="0" applyNumberFormat="1" applyFont="1" applyBorder="1" applyAlignment="1">
      <alignment horizontal="right"/>
    </xf>
    <xf numFmtId="2" fontId="2" fillId="0" borderId="1" xfId="0" applyNumberFormat="1" applyFont="1" applyBorder="1" applyAlignment="1">
      <alignment horizontal="right"/>
    </xf>
    <xf numFmtId="2" fontId="2" fillId="0" borderId="1" xfId="0" applyNumberFormat="1" applyFont="1" applyFill="1" applyBorder="1" applyAlignment="1">
      <alignment horizontal="right"/>
    </xf>
    <xf numFmtId="0" fontId="2" fillId="0" borderId="3" xfId="0" applyFont="1" applyBorder="1" applyAlignment="1">
      <alignment vertical="distributed"/>
    </xf>
    <xf numFmtId="0" fontId="1" fillId="0" borderId="0" xfId="0" applyFont="1" applyAlignment="1">
      <alignment horizontal="right"/>
    </xf>
    <xf numFmtId="2" fontId="2" fillId="0" borderId="4" xfId="0" applyNumberFormat="1" applyFont="1" applyBorder="1" applyAlignment="1">
      <alignment horizontal="right"/>
    </xf>
    <xf numFmtId="2" fontId="2" fillId="0" borderId="4" xfId="0" applyNumberFormat="1" applyFont="1" applyBorder="1" applyAlignment="1">
      <alignment horizontal="right"/>
    </xf>
    <xf numFmtId="0" fontId="2" fillId="0" borderId="4" xfId="0" applyFont="1" applyBorder="1" applyAlignment="1">
      <alignment horizontal="center"/>
    </xf>
    <xf numFmtId="0" fontId="2" fillId="0" borderId="3" xfId="0" applyFont="1" applyBorder="1" applyAlignment="1">
      <alignment vertical="distributed"/>
    </xf>
    <xf numFmtId="0" fontId="2" fillId="0" borderId="4" xfId="0" applyFont="1" applyBorder="1" applyAlignment="1"/>
    <xf numFmtId="49" fontId="2" fillId="0" borderId="4" xfId="0" applyNumberFormat="1" applyFont="1" applyBorder="1" applyAlignment="1">
      <alignment horizontal="center"/>
    </xf>
    <xf numFmtId="2" fontId="2" fillId="0" borderId="4" xfId="0" applyNumberFormat="1" applyFont="1" applyBorder="1" applyAlignment="1">
      <alignment horizontal="right"/>
    </xf>
    <xf numFmtId="0" fontId="2" fillId="0" borderId="4" xfId="0" applyNumberFormat="1" applyFont="1" applyBorder="1" applyAlignment="1">
      <alignment vertical="distributed"/>
    </xf>
    <xf numFmtId="2" fontId="2" fillId="0" borderId="3" xfId="0" applyNumberFormat="1" applyFont="1" applyBorder="1" applyAlignment="1">
      <alignment horizontal="right"/>
    </xf>
    <xf numFmtId="0" fontId="2" fillId="0" borderId="4" xfId="0" applyFont="1" applyBorder="1" applyAlignment="1"/>
    <xf numFmtId="49" fontId="2" fillId="0" borderId="4" xfId="0" applyNumberFormat="1" applyFont="1" applyBorder="1" applyAlignment="1">
      <alignment horizontal="center"/>
    </xf>
    <xf numFmtId="2" fontId="2" fillId="0" borderId="3" xfId="0" applyNumberFormat="1" applyFont="1" applyBorder="1" applyAlignment="1">
      <alignment horizontal="right"/>
    </xf>
    <xf numFmtId="0" fontId="2" fillId="0" borderId="4" xfId="0" applyFont="1" applyBorder="1" applyAlignment="1">
      <alignment horizontal="center"/>
    </xf>
    <xf numFmtId="0" fontId="2" fillId="0" borderId="3" xfId="0" applyFont="1" applyBorder="1" applyAlignment="1">
      <alignment vertical="distributed"/>
    </xf>
    <xf numFmtId="0" fontId="2" fillId="0" borderId="4" xfId="0" applyFont="1" applyBorder="1" applyAlignment="1">
      <alignment vertical="distributed"/>
    </xf>
    <xf numFmtId="0" fontId="2" fillId="0" borderId="3" xfId="0" applyFont="1" applyBorder="1" applyAlignment="1"/>
    <xf numFmtId="0" fontId="2" fillId="0" borderId="4" xfId="0" applyFont="1" applyBorder="1" applyAlignment="1"/>
    <xf numFmtId="49" fontId="2" fillId="0" borderId="3" xfId="0" applyNumberFormat="1" applyFont="1" applyBorder="1" applyAlignment="1">
      <alignment horizontal="center"/>
    </xf>
    <xf numFmtId="49" fontId="2" fillId="0" borderId="4" xfId="0" applyNumberFormat="1" applyFont="1" applyBorder="1" applyAlignment="1">
      <alignment horizontal="center"/>
    </xf>
    <xf numFmtId="2" fontId="2" fillId="0" borderId="3" xfId="0" applyNumberFormat="1" applyFont="1" applyBorder="1" applyAlignment="1">
      <alignment horizontal="right"/>
    </xf>
    <xf numFmtId="2" fontId="2" fillId="0" borderId="4" xfId="0" applyNumberFormat="1" applyFont="1" applyBorder="1" applyAlignment="1">
      <alignment horizontal="right"/>
    </xf>
    <xf numFmtId="0" fontId="2" fillId="0" borderId="4" xfId="0" applyFont="1" applyBorder="1" applyAlignment="1">
      <alignment horizontal="center"/>
    </xf>
    <xf numFmtId="0" fontId="2" fillId="0" borderId="3" xfId="0" applyFont="1" applyBorder="1" applyAlignment="1">
      <alignment vertical="distributed"/>
    </xf>
    <xf numFmtId="0" fontId="2" fillId="0" borderId="4" xfId="0" applyFont="1" applyBorder="1" applyAlignment="1">
      <alignment vertical="distributed"/>
    </xf>
    <xf numFmtId="0" fontId="2" fillId="0" borderId="4" xfId="0" applyFont="1" applyBorder="1" applyAlignment="1"/>
    <xf numFmtId="49" fontId="2" fillId="0" borderId="3" xfId="0" applyNumberFormat="1" applyFont="1" applyBorder="1" applyAlignment="1">
      <alignment horizontal="center"/>
    </xf>
    <xf numFmtId="49" fontId="2" fillId="0" borderId="4" xfId="0" applyNumberFormat="1" applyFont="1" applyBorder="1" applyAlignment="1">
      <alignment horizontal="center"/>
    </xf>
    <xf numFmtId="0" fontId="2" fillId="0" borderId="5" xfId="0" applyFont="1" applyBorder="1" applyAlignment="1">
      <alignment vertical="distributed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2" fontId="2" fillId="0" borderId="3" xfId="0" applyNumberFormat="1" applyFont="1" applyBorder="1" applyAlignment="1">
      <alignment horizontal="right"/>
    </xf>
    <xf numFmtId="2" fontId="2" fillId="0" borderId="4" xfId="0" applyNumberFormat="1" applyFont="1" applyBorder="1" applyAlignment="1">
      <alignment horizontal="right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3" xfId="0" applyFont="1" applyBorder="1" applyAlignment="1">
      <alignment vertical="distributed"/>
    </xf>
    <xf numFmtId="0" fontId="2" fillId="0" borderId="4" xfId="0" applyFont="1" applyBorder="1" applyAlignment="1">
      <alignment vertical="distributed"/>
    </xf>
    <xf numFmtId="0" fontId="2" fillId="0" borderId="3" xfId="0" applyFont="1" applyBorder="1" applyAlignment="1"/>
    <xf numFmtId="0" fontId="2" fillId="0" borderId="4" xfId="0" applyFont="1" applyBorder="1" applyAlignment="1"/>
    <xf numFmtId="49" fontId="2" fillId="0" borderId="3" xfId="0" applyNumberFormat="1" applyFont="1" applyBorder="1" applyAlignment="1">
      <alignment horizontal="center"/>
    </xf>
    <xf numFmtId="49" fontId="2" fillId="0" borderId="4" xfId="0" applyNumberFormat="1" applyFont="1" applyBorder="1" applyAlignment="1">
      <alignment horizontal="center"/>
    </xf>
    <xf numFmtId="0" fontId="0" fillId="0" borderId="4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6"/>
  <sheetViews>
    <sheetView tabSelected="1" workbookViewId="0">
      <selection activeCell="L14" sqref="L14"/>
    </sheetView>
  </sheetViews>
  <sheetFormatPr defaultRowHeight="15"/>
  <cols>
    <col min="1" max="1" width="3.42578125" customWidth="1"/>
    <col min="2" max="2" width="35.28515625" customWidth="1"/>
    <col min="3" max="3" width="4.140625" customWidth="1"/>
    <col min="4" max="4" width="3.140625" customWidth="1"/>
    <col min="5" max="5" width="2.85546875" customWidth="1"/>
    <col min="6" max="6" width="9.28515625" customWidth="1"/>
    <col min="7" max="7" width="3.5703125" customWidth="1"/>
    <col min="8" max="8" width="9.85546875" customWidth="1"/>
    <col min="9" max="9" width="10" customWidth="1"/>
  </cols>
  <sheetData>
    <row r="1" spans="1:9">
      <c r="A1" s="1"/>
      <c r="B1" s="2"/>
      <c r="C1" s="2"/>
      <c r="D1" s="2"/>
      <c r="E1" s="2"/>
      <c r="F1" s="3"/>
      <c r="G1" s="3"/>
      <c r="H1" s="3"/>
      <c r="I1" s="71" t="s">
        <v>112</v>
      </c>
    </row>
    <row r="2" spans="1:9">
      <c r="A2" s="50"/>
      <c r="B2" s="50"/>
      <c r="C2" s="50"/>
      <c r="D2" s="51"/>
      <c r="E2" s="51"/>
      <c r="F2" s="51"/>
      <c r="G2" s="51"/>
      <c r="H2" s="51" t="s">
        <v>150</v>
      </c>
      <c r="I2" s="51"/>
    </row>
    <row r="3" spans="1:9">
      <c r="A3" s="10"/>
      <c r="B3" s="100" t="s">
        <v>135</v>
      </c>
      <c r="C3" s="101"/>
      <c r="D3" s="101"/>
      <c r="E3" s="101"/>
      <c r="F3" s="101"/>
      <c r="G3" s="101"/>
      <c r="H3" s="101"/>
      <c r="I3" s="101"/>
    </row>
    <row r="4" spans="1:9">
      <c r="A4" s="10"/>
      <c r="B4" s="100" t="s">
        <v>111</v>
      </c>
      <c r="C4" s="101"/>
      <c r="D4" s="101"/>
      <c r="E4" s="101"/>
      <c r="F4" s="101"/>
      <c r="G4" s="101"/>
      <c r="H4" s="101"/>
      <c r="I4" s="101"/>
    </row>
    <row r="5" spans="1:9">
      <c r="A5" s="10"/>
      <c r="B5" s="11"/>
      <c r="C5" s="11"/>
      <c r="D5" s="10"/>
      <c r="E5" s="10"/>
      <c r="F5" s="10"/>
      <c r="G5" s="10"/>
      <c r="H5" s="11"/>
      <c r="I5" t="s">
        <v>0</v>
      </c>
    </row>
    <row r="6" spans="1:9" ht="67.5">
      <c r="A6" s="4" t="s">
        <v>15</v>
      </c>
      <c r="B6" s="4" t="s">
        <v>16</v>
      </c>
      <c r="C6" s="4" t="s">
        <v>17</v>
      </c>
      <c r="D6" s="12" t="s">
        <v>18</v>
      </c>
      <c r="E6" s="12" t="s">
        <v>19</v>
      </c>
      <c r="F6" s="12" t="s">
        <v>20</v>
      </c>
      <c r="G6" s="12" t="s">
        <v>21</v>
      </c>
      <c r="H6" s="4" t="s">
        <v>120</v>
      </c>
      <c r="I6" s="4" t="s">
        <v>113</v>
      </c>
    </row>
    <row r="7" spans="1:9">
      <c r="A7" s="4"/>
      <c r="B7" s="13">
        <v>1</v>
      </c>
      <c r="C7" s="13">
        <v>2</v>
      </c>
      <c r="D7" s="13">
        <v>3</v>
      </c>
      <c r="E7" s="13">
        <v>4</v>
      </c>
      <c r="F7" s="13">
        <v>5</v>
      </c>
      <c r="G7" s="13">
        <v>6</v>
      </c>
      <c r="H7" s="13">
        <v>7</v>
      </c>
      <c r="I7" s="13">
        <v>8</v>
      </c>
    </row>
    <row r="8" spans="1:9" ht="22.5">
      <c r="A8" s="13">
        <v>1</v>
      </c>
      <c r="B8" s="14" t="s">
        <v>22</v>
      </c>
      <c r="C8" s="15">
        <v>807</v>
      </c>
      <c r="D8" s="12"/>
      <c r="E8" s="12"/>
      <c r="F8" s="12"/>
      <c r="G8" s="12"/>
      <c r="H8" s="68">
        <f>SUM(H9+H65+H75+H92+H111+H133)</f>
        <v>19668615.990000002</v>
      </c>
      <c r="I8" s="68">
        <f>SUM(I9+I65+I75+I92+I111+I133)</f>
        <v>11580931.07</v>
      </c>
    </row>
    <row r="9" spans="1:9">
      <c r="A9" s="16">
        <v>2</v>
      </c>
      <c r="B9" s="5" t="s">
        <v>1</v>
      </c>
      <c r="C9" s="15">
        <v>807</v>
      </c>
      <c r="D9" s="17" t="s">
        <v>23</v>
      </c>
      <c r="E9" s="17" t="s">
        <v>24</v>
      </c>
      <c r="F9" s="17"/>
      <c r="G9" s="17"/>
      <c r="H9" s="69">
        <f>SUM(H10+H16+H32+H38)</f>
        <v>3330778.87</v>
      </c>
      <c r="I9" s="69">
        <f>SUM(I10+I16+I32+I38)</f>
        <v>1448000.87</v>
      </c>
    </row>
    <row r="10" spans="1:9" ht="33" customHeight="1">
      <c r="A10" s="16">
        <v>3</v>
      </c>
      <c r="B10" s="6" t="s">
        <v>2</v>
      </c>
      <c r="C10" s="15">
        <v>807</v>
      </c>
      <c r="D10" s="17" t="s">
        <v>23</v>
      </c>
      <c r="E10" s="17" t="s">
        <v>25</v>
      </c>
      <c r="F10" s="17"/>
      <c r="G10" s="17"/>
      <c r="H10" s="68">
        <f t="shared" ref="H10:I14" si="0">SUM(H11)</f>
        <v>564783</v>
      </c>
      <c r="I10" s="68">
        <f t="shared" si="0"/>
        <v>230293.85</v>
      </c>
    </row>
    <row r="11" spans="1:9" ht="22.5">
      <c r="A11" s="16">
        <v>4</v>
      </c>
      <c r="B11" s="6" t="s">
        <v>26</v>
      </c>
      <c r="C11" s="15">
        <v>807</v>
      </c>
      <c r="D11" s="17" t="s">
        <v>23</v>
      </c>
      <c r="E11" s="17" t="s">
        <v>25</v>
      </c>
      <c r="F11" s="17" t="s">
        <v>72</v>
      </c>
      <c r="G11" s="17"/>
      <c r="H11" s="68">
        <f t="shared" si="0"/>
        <v>564783</v>
      </c>
      <c r="I11" s="68">
        <f t="shared" si="0"/>
        <v>230293.85</v>
      </c>
    </row>
    <row r="12" spans="1:9" ht="22.5">
      <c r="A12" s="16">
        <v>5</v>
      </c>
      <c r="B12" s="6" t="s">
        <v>27</v>
      </c>
      <c r="C12" s="15">
        <v>807</v>
      </c>
      <c r="D12" s="17" t="s">
        <v>23</v>
      </c>
      <c r="E12" s="17" t="s">
        <v>25</v>
      </c>
      <c r="F12" s="17" t="s">
        <v>71</v>
      </c>
      <c r="G12" s="17"/>
      <c r="H12" s="68">
        <f t="shared" si="0"/>
        <v>564783</v>
      </c>
      <c r="I12" s="68">
        <f t="shared" si="0"/>
        <v>230293.85</v>
      </c>
    </row>
    <row r="13" spans="1:9" ht="44.25" customHeight="1">
      <c r="A13" s="16">
        <v>6</v>
      </c>
      <c r="B13" s="6" t="s">
        <v>28</v>
      </c>
      <c r="C13" s="15">
        <v>807</v>
      </c>
      <c r="D13" s="17" t="s">
        <v>23</v>
      </c>
      <c r="E13" s="17" t="s">
        <v>25</v>
      </c>
      <c r="F13" s="17" t="s">
        <v>70</v>
      </c>
      <c r="G13" s="17"/>
      <c r="H13" s="68">
        <f t="shared" si="0"/>
        <v>564783</v>
      </c>
      <c r="I13" s="68">
        <f t="shared" si="0"/>
        <v>230293.85</v>
      </c>
    </row>
    <row r="14" spans="1:9" ht="67.5">
      <c r="A14" s="16">
        <v>7</v>
      </c>
      <c r="B14" s="6" t="s">
        <v>29</v>
      </c>
      <c r="C14" s="15">
        <v>807</v>
      </c>
      <c r="D14" s="17" t="s">
        <v>23</v>
      </c>
      <c r="E14" s="17" t="s">
        <v>25</v>
      </c>
      <c r="F14" s="17" t="s">
        <v>70</v>
      </c>
      <c r="G14" s="17" t="s">
        <v>30</v>
      </c>
      <c r="H14" s="68">
        <f t="shared" si="0"/>
        <v>564783</v>
      </c>
      <c r="I14" s="68">
        <f t="shared" si="0"/>
        <v>230293.85</v>
      </c>
    </row>
    <row r="15" spans="1:9" ht="22.5">
      <c r="A15" s="16">
        <v>8</v>
      </c>
      <c r="B15" s="6" t="s">
        <v>31</v>
      </c>
      <c r="C15" s="15">
        <v>807</v>
      </c>
      <c r="D15" s="17" t="s">
        <v>23</v>
      </c>
      <c r="E15" s="17" t="s">
        <v>25</v>
      </c>
      <c r="F15" s="17" t="s">
        <v>70</v>
      </c>
      <c r="G15" s="17" t="s">
        <v>32</v>
      </c>
      <c r="H15" s="68">
        <v>564783</v>
      </c>
      <c r="I15" s="68">
        <v>230293.85</v>
      </c>
    </row>
    <row r="16" spans="1:9" ht="45" customHeight="1">
      <c r="A16" s="16">
        <v>9</v>
      </c>
      <c r="B16" s="6" t="s">
        <v>3</v>
      </c>
      <c r="C16" s="15">
        <v>807</v>
      </c>
      <c r="D16" s="17" t="s">
        <v>23</v>
      </c>
      <c r="E16" s="17" t="s">
        <v>33</v>
      </c>
      <c r="F16" s="17"/>
      <c r="G16" s="17"/>
      <c r="H16" s="68">
        <f>SUM(H17+H22)</f>
        <v>2672275.87</v>
      </c>
      <c r="I16" s="68">
        <f>SUM(I17+I22)</f>
        <v>1189368.68</v>
      </c>
    </row>
    <row r="17" spans="1:9" ht="45">
      <c r="A17" s="16">
        <v>10</v>
      </c>
      <c r="B17" s="14" t="s">
        <v>40</v>
      </c>
      <c r="C17" s="15">
        <v>807</v>
      </c>
      <c r="D17" s="17" t="s">
        <v>23</v>
      </c>
      <c r="E17" s="17" t="s">
        <v>33</v>
      </c>
      <c r="F17" s="26" t="s">
        <v>73</v>
      </c>
      <c r="G17" s="17"/>
      <c r="H17" s="68">
        <f>SUM(H18)</f>
        <v>1991</v>
      </c>
      <c r="I17" s="68">
        <f t="shared" ref="I17" si="1">SUM(I18)</f>
        <v>1991</v>
      </c>
    </row>
    <row r="18" spans="1:9" ht="45">
      <c r="A18" s="16">
        <v>11</v>
      </c>
      <c r="B18" s="8" t="s">
        <v>98</v>
      </c>
      <c r="C18" s="15">
        <v>807</v>
      </c>
      <c r="D18" s="17" t="s">
        <v>23</v>
      </c>
      <c r="E18" s="17" t="s">
        <v>33</v>
      </c>
      <c r="F18" s="26" t="s">
        <v>74</v>
      </c>
      <c r="G18" s="17"/>
      <c r="H18" s="68">
        <f>SUM(H19)</f>
        <v>1991</v>
      </c>
      <c r="I18" s="68">
        <f>SUM(I19)</f>
        <v>1991</v>
      </c>
    </row>
    <row r="19" spans="1:9" ht="101.25">
      <c r="A19" s="16">
        <v>12</v>
      </c>
      <c r="B19" s="8" t="s">
        <v>104</v>
      </c>
      <c r="C19" s="15">
        <v>807</v>
      </c>
      <c r="D19" s="17" t="s">
        <v>23</v>
      </c>
      <c r="E19" s="17" t="s">
        <v>33</v>
      </c>
      <c r="F19" s="26" t="s">
        <v>75</v>
      </c>
      <c r="G19" s="17"/>
      <c r="H19" s="68">
        <f>SUM(H20)</f>
        <v>1991</v>
      </c>
      <c r="I19" s="68">
        <f t="shared" ref="I19" si="2">SUM(I20)</f>
        <v>1991</v>
      </c>
    </row>
    <row r="20" spans="1:9">
      <c r="A20" s="16">
        <v>13</v>
      </c>
      <c r="B20" s="6" t="s">
        <v>53</v>
      </c>
      <c r="C20" s="15">
        <v>807</v>
      </c>
      <c r="D20" s="17" t="s">
        <v>23</v>
      </c>
      <c r="E20" s="17" t="s">
        <v>33</v>
      </c>
      <c r="F20" s="26" t="s">
        <v>75</v>
      </c>
      <c r="G20" s="17" t="s">
        <v>54</v>
      </c>
      <c r="H20" s="68">
        <f>SUM(H21)</f>
        <v>1991</v>
      </c>
      <c r="I20" s="68">
        <f t="shared" ref="I20" si="3">SUM(I21)</f>
        <v>1991</v>
      </c>
    </row>
    <row r="21" spans="1:9">
      <c r="A21" s="16">
        <v>14</v>
      </c>
      <c r="B21" s="8" t="s">
        <v>56</v>
      </c>
      <c r="C21" s="15">
        <v>807</v>
      </c>
      <c r="D21" s="17" t="s">
        <v>23</v>
      </c>
      <c r="E21" s="17" t="s">
        <v>33</v>
      </c>
      <c r="F21" s="26" t="s">
        <v>75</v>
      </c>
      <c r="G21" s="17" t="s">
        <v>105</v>
      </c>
      <c r="H21" s="68">
        <v>1991</v>
      </c>
      <c r="I21" s="68">
        <v>1991</v>
      </c>
    </row>
    <row r="22" spans="1:9" ht="22.5">
      <c r="A22" s="16">
        <v>15</v>
      </c>
      <c r="B22" s="6" t="s">
        <v>34</v>
      </c>
      <c r="C22" s="15">
        <v>807</v>
      </c>
      <c r="D22" s="17" t="s">
        <v>23</v>
      </c>
      <c r="E22" s="17" t="s">
        <v>33</v>
      </c>
      <c r="F22" s="17" t="s">
        <v>72</v>
      </c>
      <c r="G22" s="17"/>
      <c r="H22" s="68">
        <f t="shared" ref="H22:I22" si="4">SUM(H23)</f>
        <v>2670284.87</v>
      </c>
      <c r="I22" s="68">
        <f t="shared" si="4"/>
        <v>1187377.68</v>
      </c>
    </row>
    <row r="23" spans="1:9" ht="22.5">
      <c r="A23" s="16">
        <v>16</v>
      </c>
      <c r="B23" s="6" t="s">
        <v>27</v>
      </c>
      <c r="C23" s="15">
        <v>807</v>
      </c>
      <c r="D23" s="17" t="s">
        <v>23</v>
      </c>
      <c r="E23" s="17" t="s">
        <v>33</v>
      </c>
      <c r="F23" s="17" t="s">
        <v>71</v>
      </c>
      <c r="G23" s="17"/>
      <c r="H23" s="68">
        <f>SUM(H24+H29)</f>
        <v>2670284.87</v>
      </c>
      <c r="I23" s="68">
        <f>SUM(I24+I29)</f>
        <v>1187377.68</v>
      </c>
    </row>
    <row r="24" spans="1:9" ht="45">
      <c r="A24" s="16">
        <v>17</v>
      </c>
      <c r="B24" s="6" t="s">
        <v>35</v>
      </c>
      <c r="C24" s="15">
        <v>807</v>
      </c>
      <c r="D24" s="17" t="s">
        <v>23</v>
      </c>
      <c r="E24" s="17" t="s">
        <v>33</v>
      </c>
      <c r="F24" s="17" t="s">
        <v>76</v>
      </c>
      <c r="G24" s="17"/>
      <c r="H24" s="68">
        <f>SUM(H25+H27)</f>
        <v>2666184.87</v>
      </c>
      <c r="I24" s="68">
        <f>SUM(I25+I27)</f>
        <v>1185977.68</v>
      </c>
    </row>
    <row r="25" spans="1:9" ht="67.5">
      <c r="A25" s="16">
        <v>18</v>
      </c>
      <c r="B25" s="6" t="s">
        <v>29</v>
      </c>
      <c r="C25" s="15">
        <v>807</v>
      </c>
      <c r="D25" s="17" t="s">
        <v>23</v>
      </c>
      <c r="E25" s="17" t="s">
        <v>33</v>
      </c>
      <c r="F25" s="17" t="s">
        <v>76</v>
      </c>
      <c r="G25" s="17" t="s">
        <v>30</v>
      </c>
      <c r="H25" s="68">
        <f>SUM(H26)</f>
        <v>1769006</v>
      </c>
      <c r="I25" s="68">
        <f>SUM(I26)</f>
        <v>798131.22</v>
      </c>
    </row>
    <row r="26" spans="1:9" ht="22.5">
      <c r="A26" s="16">
        <v>19</v>
      </c>
      <c r="B26" s="6" t="s">
        <v>31</v>
      </c>
      <c r="C26" s="18">
        <v>807</v>
      </c>
      <c r="D26" s="19" t="s">
        <v>23</v>
      </c>
      <c r="E26" s="19" t="s">
        <v>33</v>
      </c>
      <c r="F26" s="17" t="s">
        <v>76</v>
      </c>
      <c r="G26" s="19" t="s">
        <v>32</v>
      </c>
      <c r="H26" s="67">
        <v>1769006</v>
      </c>
      <c r="I26" s="67">
        <v>798131.22</v>
      </c>
    </row>
    <row r="27" spans="1:9" ht="33.75">
      <c r="A27" s="16">
        <v>20</v>
      </c>
      <c r="B27" s="52" t="s">
        <v>101</v>
      </c>
      <c r="C27" s="18">
        <v>807</v>
      </c>
      <c r="D27" s="19" t="s">
        <v>23</v>
      </c>
      <c r="E27" s="19" t="s">
        <v>33</v>
      </c>
      <c r="F27" s="17" t="s">
        <v>76</v>
      </c>
      <c r="G27" s="19" t="s">
        <v>36</v>
      </c>
      <c r="H27" s="67">
        <f>SUM(H28)</f>
        <v>897178.87</v>
      </c>
      <c r="I27" s="67">
        <f>SUM(I28)</f>
        <v>387846.46</v>
      </c>
    </row>
    <row r="28" spans="1:9" ht="33.75">
      <c r="A28" s="16">
        <v>21</v>
      </c>
      <c r="B28" s="20" t="s">
        <v>37</v>
      </c>
      <c r="C28" s="18">
        <v>807</v>
      </c>
      <c r="D28" s="19" t="s">
        <v>23</v>
      </c>
      <c r="E28" s="19" t="s">
        <v>33</v>
      </c>
      <c r="F28" s="17" t="s">
        <v>76</v>
      </c>
      <c r="G28" s="19" t="s">
        <v>38</v>
      </c>
      <c r="H28" s="67">
        <v>897178.87</v>
      </c>
      <c r="I28" s="67">
        <v>387846.46</v>
      </c>
    </row>
    <row r="29" spans="1:9" ht="56.25">
      <c r="A29" s="16">
        <v>22</v>
      </c>
      <c r="B29" s="41" t="s">
        <v>69</v>
      </c>
      <c r="C29" s="18">
        <v>807</v>
      </c>
      <c r="D29" s="19" t="s">
        <v>23</v>
      </c>
      <c r="E29" s="19" t="s">
        <v>33</v>
      </c>
      <c r="F29" s="46" t="s">
        <v>93</v>
      </c>
      <c r="G29" s="19"/>
      <c r="H29" s="67">
        <f t="shared" ref="H29:I30" si="5">SUM(H30)</f>
        <v>4100</v>
      </c>
      <c r="I29" s="67">
        <f t="shared" si="5"/>
        <v>1400</v>
      </c>
    </row>
    <row r="30" spans="1:9" ht="33.75">
      <c r="A30" s="16">
        <v>23</v>
      </c>
      <c r="B30" s="52" t="s">
        <v>101</v>
      </c>
      <c r="C30" s="18">
        <v>807</v>
      </c>
      <c r="D30" s="19" t="s">
        <v>23</v>
      </c>
      <c r="E30" s="19" t="s">
        <v>33</v>
      </c>
      <c r="F30" s="46" t="s">
        <v>93</v>
      </c>
      <c r="G30" s="19" t="s">
        <v>36</v>
      </c>
      <c r="H30" s="67">
        <f t="shared" si="5"/>
        <v>4100</v>
      </c>
      <c r="I30" s="67">
        <f t="shared" si="5"/>
        <v>1400</v>
      </c>
    </row>
    <row r="31" spans="1:9" ht="33.75">
      <c r="A31" s="16">
        <v>24</v>
      </c>
      <c r="B31" s="20" t="s">
        <v>37</v>
      </c>
      <c r="C31" s="18">
        <v>807</v>
      </c>
      <c r="D31" s="19" t="s">
        <v>23</v>
      </c>
      <c r="E31" s="19" t="s">
        <v>33</v>
      </c>
      <c r="F31" s="46" t="s">
        <v>93</v>
      </c>
      <c r="G31" s="19" t="s">
        <v>38</v>
      </c>
      <c r="H31" s="67">
        <v>4100</v>
      </c>
      <c r="I31" s="67">
        <v>1400</v>
      </c>
    </row>
    <row r="32" spans="1:9">
      <c r="A32" s="16">
        <v>25</v>
      </c>
      <c r="B32" s="85" t="s">
        <v>124</v>
      </c>
      <c r="C32" s="87">
        <v>807</v>
      </c>
      <c r="D32" s="89" t="s">
        <v>23</v>
      </c>
      <c r="E32" s="89" t="s">
        <v>121</v>
      </c>
      <c r="F32" s="89"/>
      <c r="G32" s="89"/>
      <c r="H32" s="83">
        <f t="shared" ref="H32:I36" si="6">SUM(H33)</f>
        <v>20000</v>
      </c>
      <c r="I32" s="83">
        <f t="shared" si="6"/>
        <v>0</v>
      </c>
    </row>
    <row r="33" spans="1:9" ht="22.5">
      <c r="A33" s="16">
        <v>26</v>
      </c>
      <c r="B33" s="6" t="s">
        <v>34</v>
      </c>
      <c r="C33" s="87">
        <v>807</v>
      </c>
      <c r="D33" s="89" t="s">
        <v>23</v>
      </c>
      <c r="E33" s="89" t="s">
        <v>121</v>
      </c>
      <c r="F33" s="89" t="s">
        <v>72</v>
      </c>
      <c r="G33" s="89"/>
      <c r="H33" s="83">
        <f t="shared" si="6"/>
        <v>20000</v>
      </c>
      <c r="I33" s="83">
        <f t="shared" si="6"/>
        <v>0</v>
      </c>
    </row>
    <row r="34" spans="1:9" ht="22.5">
      <c r="A34" s="16">
        <v>27</v>
      </c>
      <c r="B34" s="6" t="s">
        <v>27</v>
      </c>
      <c r="C34" s="87">
        <v>807</v>
      </c>
      <c r="D34" s="89" t="s">
        <v>23</v>
      </c>
      <c r="E34" s="89" t="s">
        <v>121</v>
      </c>
      <c r="F34" s="89" t="s">
        <v>71</v>
      </c>
      <c r="G34" s="89"/>
      <c r="H34" s="83">
        <f t="shared" si="6"/>
        <v>20000</v>
      </c>
      <c r="I34" s="83">
        <f t="shared" si="6"/>
        <v>0</v>
      </c>
    </row>
    <row r="35" spans="1:9" ht="22.5">
      <c r="A35" s="16">
        <v>28</v>
      </c>
      <c r="B35" s="6" t="s">
        <v>125</v>
      </c>
      <c r="C35" s="87">
        <v>807</v>
      </c>
      <c r="D35" s="89" t="s">
        <v>23</v>
      </c>
      <c r="E35" s="89" t="s">
        <v>121</v>
      </c>
      <c r="F35" s="89" t="s">
        <v>122</v>
      </c>
      <c r="G35" s="89"/>
      <c r="H35" s="83">
        <f t="shared" si="6"/>
        <v>20000</v>
      </c>
      <c r="I35" s="83">
        <f t="shared" si="6"/>
        <v>0</v>
      </c>
    </row>
    <row r="36" spans="1:9">
      <c r="A36" s="16">
        <v>29</v>
      </c>
      <c r="B36" s="85" t="s">
        <v>41</v>
      </c>
      <c r="C36" s="87">
        <v>807</v>
      </c>
      <c r="D36" s="89" t="s">
        <v>23</v>
      </c>
      <c r="E36" s="89" t="s">
        <v>121</v>
      </c>
      <c r="F36" s="89" t="s">
        <v>122</v>
      </c>
      <c r="G36" s="89" t="s">
        <v>42</v>
      </c>
      <c r="H36" s="83">
        <f t="shared" si="6"/>
        <v>20000</v>
      </c>
      <c r="I36" s="83">
        <f t="shared" si="6"/>
        <v>0</v>
      </c>
    </row>
    <row r="37" spans="1:9">
      <c r="A37" s="16">
        <v>30</v>
      </c>
      <c r="B37" s="85" t="s">
        <v>126</v>
      </c>
      <c r="C37" s="87">
        <v>807</v>
      </c>
      <c r="D37" s="89" t="s">
        <v>23</v>
      </c>
      <c r="E37" s="89" t="s">
        <v>121</v>
      </c>
      <c r="F37" s="89" t="s">
        <v>122</v>
      </c>
      <c r="G37" s="89" t="s">
        <v>123</v>
      </c>
      <c r="H37" s="83">
        <v>20000</v>
      </c>
      <c r="I37" s="83">
        <v>0</v>
      </c>
    </row>
    <row r="38" spans="1:9">
      <c r="A38" s="16">
        <v>31</v>
      </c>
      <c r="B38" s="20" t="s">
        <v>4</v>
      </c>
      <c r="C38" s="18">
        <v>807</v>
      </c>
      <c r="D38" s="19" t="s">
        <v>23</v>
      </c>
      <c r="E38" s="19" t="s">
        <v>39</v>
      </c>
      <c r="F38" s="19"/>
      <c r="G38" s="19"/>
      <c r="H38" s="67">
        <f>SUM(H39)</f>
        <v>73720</v>
      </c>
      <c r="I38" s="83">
        <f>SUM(I39)</f>
        <v>28338.34</v>
      </c>
    </row>
    <row r="39" spans="1:9" ht="45">
      <c r="A39" s="16">
        <v>32</v>
      </c>
      <c r="B39" s="14" t="s">
        <v>58</v>
      </c>
      <c r="C39" s="15">
        <v>807</v>
      </c>
      <c r="D39" s="17" t="s">
        <v>23</v>
      </c>
      <c r="E39" s="17" t="s">
        <v>39</v>
      </c>
      <c r="F39" s="17" t="s">
        <v>73</v>
      </c>
      <c r="G39" s="19"/>
      <c r="H39" s="67">
        <f>SUM(H40+H54+H58)</f>
        <v>73720</v>
      </c>
      <c r="I39" s="67">
        <f t="shared" ref="I39" si="7">SUM(I40+I54+I58)</f>
        <v>28338.34</v>
      </c>
    </row>
    <row r="40" spans="1:9" ht="22.5">
      <c r="A40" s="16">
        <v>33</v>
      </c>
      <c r="B40" s="8" t="s">
        <v>59</v>
      </c>
      <c r="C40" s="28">
        <v>807</v>
      </c>
      <c r="D40" s="26" t="s">
        <v>23</v>
      </c>
      <c r="E40" s="26" t="s">
        <v>39</v>
      </c>
      <c r="F40" s="26" t="s">
        <v>77</v>
      </c>
      <c r="G40" s="29"/>
      <c r="H40" s="67">
        <f>SUM(H41+H48+H51)</f>
        <v>38485</v>
      </c>
      <c r="I40" s="67">
        <f t="shared" ref="I40" si="8">SUM(I41+I48+I51)</f>
        <v>4943.09</v>
      </c>
    </row>
    <row r="41" spans="1:9" ht="67.5">
      <c r="A41" s="16">
        <v>34</v>
      </c>
      <c r="B41" s="40" t="s">
        <v>60</v>
      </c>
      <c r="C41" s="32">
        <v>807</v>
      </c>
      <c r="D41" s="26" t="s">
        <v>23</v>
      </c>
      <c r="E41" s="26" t="s">
        <v>39</v>
      </c>
      <c r="F41" s="26" t="s">
        <v>78</v>
      </c>
      <c r="G41" s="33"/>
      <c r="H41" s="67">
        <f>SUM(H42+H44+H46)</f>
        <v>20565</v>
      </c>
      <c r="I41" s="91">
        <f>SUM(I42+I44+I46)</f>
        <v>3023.09</v>
      </c>
    </row>
    <row r="42" spans="1:9" ht="67.5">
      <c r="A42" s="16">
        <v>35</v>
      </c>
      <c r="B42" s="6" t="s">
        <v>29</v>
      </c>
      <c r="C42" s="96">
        <v>807</v>
      </c>
      <c r="D42" s="98" t="s">
        <v>23</v>
      </c>
      <c r="E42" s="98" t="s">
        <v>39</v>
      </c>
      <c r="F42" s="98" t="s">
        <v>78</v>
      </c>
      <c r="G42" s="97" t="s">
        <v>30</v>
      </c>
      <c r="H42" s="91">
        <f>SUM(H43)</f>
        <v>12923</v>
      </c>
      <c r="I42" s="91">
        <f>SUM(I43)</f>
        <v>1411.49</v>
      </c>
    </row>
    <row r="43" spans="1:9" ht="67.5">
      <c r="A43" s="16">
        <v>36</v>
      </c>
      <c r="B43" s="99" t="s">
        <v>137</v>
      </c>
      <c r="C43" s="96">
        <v>807</v>
      </c>
      <c r="D43" s="98" t="s">
        <v>23</v>
      </c>
      <c r="E43" s="98" t="s">
        <v>39</v>
      </c>
      <c r="F43" s="98" t="s">
        <v>78</v>
      </c>
      <c r="G43" s="97" t="s">
        <v>136</v>
      </c>
      <c r="H43" s="91">
        <v>12923</v>
      </c>
      <c r="I43" s="91">
        <v>1411.49</v>
      </c>
    </row>
    <row r="44" spans="1:9" ht="33.75">
      <c r="A44" s="16">
        <v>37</v>
      </c>
      <c r="B44" s="94" t="s">
        <v>101</v>
      </c>
      <c r="C44" s="32">
        <v>807</v>
      </c>
      <c r="D44" s="26" t="s">
        <v>23</v>
      </c>
      <c r="E44" s="26" t="s">
        <v>39</v>
      </c>
      <c r="F44" s="26" t="s">
        <v>78</v>
      </c>
      <c r="G44" s="33" t="s">
        <v>36</v>
      </c>
      <c r="H44" s="67">
        <f>SUM(H45)</f>
        <v>7042</v>
      </c>
      <c r="I44" s="67">
        <f t="shared" ref="I44" si="9">SUM(I45)</f>
        <v>1011.6</v>
      </c>
    </row>
    <row r="45" spans="1:9" ht="33.75">
      <c r="A45" s="16">
        <v>38</v>
      </c>
      <c r="B45" s="6" t="s">
        <v>37</v>
      </c>
      <c r="C45" s="32">
        <v>807</v>
      </c>
      <c r="D45" s="26" t="s">
        <v>23</v>
      </c>
      <c r="E45" s="26" t="s">
        <v>39</v>
      </c>
      <c r="F45" s="26" t="s">
        <v>78</v>
      </c>
      <c r="G45" s="33" t="s">
        <v>38</v>
      </c>
      <c r="H45" s="67">
        <v>7042</v>
      </c>
      <c r="I45" s="67">
        <v>1011.6</v>
      </c>
    </row>
    <row r="46" spans="1:9">
      <c r="A46" s="16">
        <v>39</v>
      </c>
      <c r="B46" s="95" t="s">
        <v>41</v>
      </c>
      <c r="C46" s="35">
        <v>807</v>
      </c>
      <c r="D46" s="26" t="s">
        <v>23</v>
      </c>
      <c r="E46" s="26" t="s">
        <v>39</v>
      </c>
      <c r="F46" s="26" t="s">
        <v>78</v>
      </c>
      <c r="G46" s="36" t="s">
        <v>42</v>
      </c>
      <c r="H46" s="67">
        <f>SUM(H47)</f>
        <v>600</v>
      </c>
      <c r="I46" s="67">
        <f t="shared" ref="I46" si="10">SUM(I47)</f>
        <v>600</v>
      </c>
    </row>
    <row r="47" spans="1:9">
      <c r="A47" s="16">
        <v>40</v>
      </c>
      <c r="B47" s="34" t="s">
        <v>57</v>
      </c>
      <c r="C47" s="35">
        <v>807</v>
      </c>
      <c r="D47" s="26" t="s">
        <v>23</v>
      </c>
      <c r="E47" s="26" t="s">
        <v>39</v>
      </c>
      <c r="F47" s="26" t="s">
        <v>78</v>
      </c>
      <c r="G47" s="36" t="s">
        <v>43</v>
      </c>
      <c r="H47" s="67">
        <v>600</v>
      </c>
      <c r="I47" s="67">
        <v>600</v>
      </c>
    </row>
    <row r="48" spans="1:9" ht="101.25">
      <c r="A48" s="16">
        <v>41</v>
      </c>
      <c r="B48" s="49" t="s">
        <v>99</v>
      </c>
      <c r="C48" s="28">
        <v>807</v>
      </c>
      <c r="D48" s="26" t="s">
        <v>23</v>
      </c>
      <c r="E48" s="26" t="s">
        <v>39</v>
      </c>
      <c r="F48" s="26" t="s">
        <v>79</v>
      </c>
      <c r="G48" s="17"/>
      <c r="H48" s="67">
        <f>SUM(H49)</f>
        <v>1920</v>
      </c>
      <c r="I48" s="67">
        <f t="shared" ref="I48" si="11">SUM(I49)</f>
        <v>1920</v>
      </c>
    </row>
    <row r="49" spans="1:12" ht="33.75">
      <c r="A49" s="16">
        <v>42</v>
      </c>
      <c r="B49" s="52" t="s">
        <v>101</v>
      </c>
      <c r="C49" s="28">
        <v>807</v>
      </c>
      <c r="D49" s="26" t="s">
        <v>23</v>
      </c>
      <c r="E49" s="26" t="s">
        <v>39</v>
      </c>
      <c r="F49" s="26" t="s">
        <v>79</v>
      </c>
      <c r="G49" s="17" t="s">
        <v>36</v>
      </c>
      <c r="H49" s="67">
        <f>SUM(H50)</f>
        <v>1920</v>
      </c>
      <c r="I49" s="67">
        <f t="shared" ref="I49" si="12">SUM(I50)</f>
        <v>1920</v>
      </c>
    </row>
    <row r="50" spans="1:12" ht="33.75">
      <c r="A50" s="16">
        <v>43</v>
      </c>
      <c r="B50" s="6" t="s">
        <v>37</v>
      </c>
      <c r="C50" s="28">
        <v>807</v>
      </c>
      <c r="D50" s="26" t="s">
        <v>23</v>
      </c>
      <c r="E50" s="26" t="s">
        <v>39</v>
      </c>
      <c r="F50" s="26" t="s">
        <v>79</v>
      </c>
      <c r="G50" s="17" t="s">
        <v>38</v>
      </c>
      <c r="H50" s="67">
        <v>1920</v>
      </c>
      <c r="I50" s="67">
        <v>1920</v>
      </c>
    </row>
    <row r="51" spans="1:12" ht="88.5" customHeight="1">
      <c r="A51" s="16">
        <v>44</v>
      </c>
      <c r="B51" s="27" t="s">
        <v>100</v>
      </c>
      <c r="C51" s="28">
        <v>807</v>
      </c>
      <c r="D51" s="26" t="s">
        <v>23</v>
      </c>
      <c r="E51" s="26" t="s">
        <v>39</v>
      </c>
      <c r="F51" s="47" t="s">
        <v>94</v>
      </c>
      <c r="G51" s="17"/>
      <c r="H51" s="67">
        <f>SUM(H52)</f>
        <v>16000</v>
      </c>
      <c r="I51" s="67">
        <f t="shared" ref="I51" si="13">SUM(I52)</f>
        <v>0</v>
      </c>
      <c r="L51" s="31"/>
    </row>
    <row r="52" spans="1:12" ht="33.75">
      <c r="A52" s="16">
        <v>45</v>
      </c>
      <c r="B52" s="52" t="s">
        <v>101</v>
      </c>
      <c r="C52" s="28">
        <v>807</v>
      </c>
      <c r="D52" s="26" t="s">
        <v>23</v>
      </c>
      <c r="E52" s="26" t="s">
        <v>39</v>
      </c>
      <c r="F52" s="47" t="s">
        <v>94</v>
      </c>
      <c r="G52" s="17" t="s">
        <v>36</v>
      </c>
      <c r="H52" s="67">
        <f>SUM(H53)</f>
        <v>16000</v>
      </c>
      <c r="I52" s="67">
        <f t="shared" ref="I52" si="14">SUM(I53)</f>
        <v>0</v>
      </c>
    </row>
    <row r="53" spans="1:12" ht="33.75">
      <c r="A53" s="16">
        <v>46</v>
      </c>
      <c r="B53" s="6" t="s">
        <v>37</v>
      </c>
      <c r="C53" s="28">
        <v>807</v>
      </c>
      <c r="D53" s="26" t="s">
        <v>23</v>
      </c>
      <c r="E53" s="26" t="s">
        <v>39</v>
      </c>
      <c r="F53" s="47" t="s">
        <v>94</v>
      </c>
      <c r="G53" s="26" t="s">
        <v>38</v>
      </c>
      <c r="H53" s="67">
        <v>16000</v>
      </c>
      <c r="I53" s="67">
        <v>0</v>
      </c>
    </row>
    <row r="54" spans="1:12" ht="22.5" customHeight="1">
      <c r="A54" s="16">
        <v>47</v>
      </c>
      <c r="B54" s="8" t="s">
        <v>61</v>
      </c>
      <c r="C54" s="18">
        <v>807</v>
      </c>
      <c r="D54" s="19" t="s">
        <v>23</v>
      </c>
      <c r="E54" s="19" t="s">
        <v>39</v>
      </c>
      <c r="F54" s="43" t="s">
        <v>80</v>
      </c>
      <c r="G54" s="19"/>
      <c r="H54" s="67">
        <f t="shared" ref="H54:I56" si="15">SUM(H55)</f>
        <v>15000</v>
      </c>
      <c r="I54" s="67">
        <f t="shared" si="15"/>
        <v>3160.25</v>
      </c>
    </row>
    <row r="55" spans="1:12" ht="90">
      <c r="A55" s="16">
        <v>48</v>
      </c>
      <c r="B55" s="8" t="s">
        <v>62</v>
      </c>
      <c r="C55" s="18">
        <v>807</v>
      </c>
      <c r="D55" s="19" t="s">
        <v>23</v>
      </c>
      <c r="E55" s="19" t="s">
        <v>39</v>
      </c>
      <c r="F55" s="43" t="s">
        <v>81</v>
      </c>
      <c r="G55" s="19"/>
      <c r="H55" s="67">
        <f t="shared" si="15"/>
        <v>15000</v>
      </c>
      <c r="I55" s="67">
        <f t="shared" si="15"/>
        <v>3160.25</v>
      </c>
    </row>
    <row r="56" spans="1:12">
      <c r="A56" s="16">
        <v>49</v>
      </c>
      <c r="B56" s="21" t="s">
        <v>41</v>
      </c>
      <c r="C56" s="18">
        <v>807</v>
      </c>
      <c r="D56" s="19" t="s">
        <v>23</v>
      </c>
      <c r="E56" s="19" t="s">
        <v>39</v>
      </c>
      <c r="F56" s="43" t="s">
        <v>81</v>
      </c>
      <c r="G56" s="19" t="s">
        <v>42</v>
      </c>
      <c r="H56" s="67">
        <f t="shared" si="15"/>
        <v>15000</v>
      </c>
      <c r="I56" s="67">
        <f t="shared" si="15"/>
        <v>3160.25</v>
      </c>
    </row>
    <row r="57" spans="1:12">
      <c r="A57" s="16">
        <v>50</v>
      </c>
      <c r="B57" s="30" t="s">
        <v>57</v>
      </c>
      <c r="C57" s="18">
        <v>807</v>
      </c>
      <c r="D57" s="19" t="s">
        <v>23</v>
      </c>
      <c r="E57" s="19" t="s">
        <v>39</v>
      </c>
      <c r="F57" s="43" t="s">
        <v>81</v>
      </c>
      <c r="G57" s="19" t="s">
        <v>43</v>
      </c>
      <c r="H57" s="67">
        <v>15000</v>
      </c>
      <c r="I57" s="67">
        <v>3160.25</v>
      </c>
    </row>
    <row r="58" spans="1:12" ht="45">
      <c r="A58" s="16">
        <v>51</v>
      </c>
      <c r="B58" s="8" t="s">
        <v>98</v>
      </c>
      <c r="C58" s="18">
        <v>807</v>
      </c>
      <c r="D58" s="19" t="s">
        <v>23</v>
      </c>
      <c r="E58" s="19" t="s">
        <v>39</v>
      </c>
      <c r="F58" s="43" t="s">
        <v>74</v>
      </c>
      <c r="G58" s="19"/>
      <c r="H58" s="67">
        <f>SUM(H59+H62)</f>
        <v>20235</v>
      </c>
      <c r="I58" s="83">
        <f>SUM(I59+I62)</f>
        <v>20235</v>
      </c>
    </row>
    <row r="59" spans="1:12" ht="112.5">
      <c r="A59" s="16">
        <v>52</v>
      </c>
      <c r="B59" s="48" t="s">
        <v>97</v>
      </c>
      <c r="C59" s="18">
        <v>807</v>
      </c>
      <c r="D59" s="19" t="s">
        <v>23</v>
      </c>
      <c r="E59" s="19" t="s">
        <v>39</v>
      </c>
      <c r="F59" s="43" t="s">
        <v>82</v>
      </c>
      <c r="G59" s="19"/>
      <c r="H59" s="67">
        <f t="shared" ref="H59:I59" si="16">SUM(H60)</f>
        <v>1235</v>
      </c>
      <c r="I59" s="67">
        <f t="shared" si="16"/>
        <v>1235</v>
      </c>
    </row>
    <row r="60" spans="1:12">
      <c r="A60" s="16">
        <v>53</v>
      </c>
      <c r="B60" s="58" t="s">
        <v>41</v>
      </c>
      <c r="C60" s="18">
        <v>807</v>
      </c>
      <c r="D60" s="19" t="s">
        <v>23</v>
      </c>
      <c r="E60" s="19" t="s">
        <v>39</v>
      </c>
      <c r="F60" s="43" t="s">
        <v>82</v>
      </c>
      <c r="G60" s="59" t="s">
        <v>42</v>
      </c>
      <c r="H60" s="67">
        <f>SUM(H61)</f>
        <v>1235</v>
      </c>
      <c r="I60" s="67">
        <f>SUM(I61)</f>
        <v>1235</v>
      </c>
    </row>
    <row r="61" spans="1:12">
      <c r="A61" s="16">
        <v>54</v>
      </c>
      <c r="B61" s="58" t="s">
        <v>57</v>
      </c>
      <c r="C61" s="18">
        <v>807</v>
      </c>
      <c r="D61" s="19" t="s">
        <v>23</v>
      </c>
      <c r="E61" s="19" t="s">
        <v>39</v>
      </c>
      <c r="F61" s="43" t="s">
        <v>82</v>
      </c>
      <c r="G61" s="59" t="s">
        <v>43</v>
      </c>
      <c r="H61" s="67">
        <v>1235</v>
      </c>
      <c r="I61" s="67">
        <v>1235</v>
      </c>
    </row>
    <row r="62" spans="1:12" ht="107.25" customHeight="1">
      <c r="A62" s="16">
        <v>55</v>
      </c>
      <c r="B62" s="70" t="s">
        <v>110</v>
      </c>
      <c r="C62" s="65">
        <v>807</v>
      </c>
      <c r="D62" s="66" t="s">
        <v>23</v>
      </c>
      <c r="E62" s="66" t="s">
        <v>39</v>
      </c>
      <c r="F62" s="66" t="s">
        <v>109</v>
      </c>
      <c r="G62" s="66"/>
      <c r="H62" s="67">
        <f>SUM(H63)</f>
        <v>19000</v>
      </c>
      <c r="I62" s="67">
        <f t="shared" ref="I62" si="17">SUM(I63)</f>
        <v>19000</v>
      </c>
    </row>
    <row r="63" spans="1:12" ht="33.75">
      <c r="A63" s="16">
        <v>56</v>
      </c>
      <c r="B63" s="64" t="s">
        <v>101</v>
      </c>
      <c r="C63" s="65">
        <v>807</v>
      </c>
      <c r="D63" s="66" t="s">
        <v>23</v>
      </c>
      <c r="E63" s="66" t="s">
        <v>39</v>
      </c>
      <c r="F63" s="66" t="s">
        <v>109</v>
      </c>
      <c r="G63" s="66" t="s">
        <v>36</v>
      </c>
      <c r="H63" s="67">
        <f>SUM(H64)</f>
        <v>19000</v>
      </c>
      <c r="I63" s="67">
        <f t="shared" ref="I63" si="18">SUM(I64)</f>
        <v>19000</v>
      </c>
    </row>
    <row r="64" spans="1:12" ht="33.75">
      <c r="A64" s="16">
        <v>57</v>
      </c>
      <c r="B64" s="6" t="s">
        <v>37</v>
      </c>
      <c r="C64" s="65">
        <v>807</v>
      </c>
      <c r="D64" s="66" t="s">
        <v>23</v>
      </c>
      <c r="E64" s="66" t="s">
        <v>39</v>
      </c>
      <c r="F64" s="66" t="s">
        <v>109</v>
      </c>
      <c r="G64" s="66" t="s">
        <v>38</v>
      </c>
      <c r="H64" s="67">
        <v>19000</v>
      </c>
      <c r="I64" s="67">
        <v>19000</v>
      </c>
    </row>
    <row r="65" spans="1:9">
      <c r="A65" s="16">
        <v>58</v>
      </c>
      <c r="B65" s="7" t="s">
        <v>5</v>
      </c>
      <c r="C65" s="18">
        <v>807</v>
      </c>
      <c r="D65" s="19" t="s">
        <v>25</v>
      </c>
      <c r="E65" s="19" t="s">
        <v>24</v>
      </c>
      <c r="F65" s="22"/>
      <c r="G65" s="22"/>
      <c r="H65" s="67">
        <f t="shared" ref="H65:I68" si="19">SUM(H66)</f>
        <v>96060</v>
      </c>
      <c r="I65" s="67">
        <f t="shared" si="19"/>
        <v>38214.06</v>
      </c>
    </row>
    <row r="66" spans="1:9">
      <c r="A66" s="23">
        <v>59</v>
      </c>
      <c r="B66" s="7" t="s">
        <v>6</v>
      </c>
      <c r="C66" s="18">
        <v>807</v>
      </c>
      <c r="D66" s="19" t="s">
        <v>25</v>
      </c>
      <c r="E66" s="19" t="s">
        <v>44</v>
      </c>
      <c r="F66" s="22"/>
      <c r="G66" s="22"/>
      <c r="H66" s="67">
        <f t="shared" si="19"/>
        <v>96060</v>
      </c>
      <c r="I66" s="67">
        <f t="shared" si="19"/>
        <v>38214.06</v>
      </c>
    </row>
    <row r="67" spans="1:9" ht="22.5">
      <c r="A67" s="23">
        <v>60</v>
      </c>
      <c r="B67" s="6" t="s">
        <v>26</v>
      </c>
      <c r="C67" s="18">
        <v>807</v>
      </c>
      <c r="D67" s="19" t="s">
        <v>25</v>
      </c>
      <c r="E67" s="19" t="s">
        <v>44</v>
      </c>
      <c r="F67" s="43" t="s">
        <v>72</v>
      </c>
      <c r="G67" s="22"/>
      <c r="H67" s="67">
        <f t="shared" si="19"/>
        <v>96060</v>
      </c>
      <c r="I67" s="67">
        <f t="shared" si="19"/>
        <v>38214.06</v>
      </c>
    </row>
    <row r="68" spans="1:9" ht="22.5">
      <c r="A68" s="23">
        <v>61</v>
      </c>
      <c r="B68" s="6" t="s">
        <v>27</v>
      </c>
      <c r="C68" s="18">
        <v>807</v>
      </c>
      <c r="D68" s="19" t="s">
        <v>25</v>
      </c>
      <c r="E68" s="19" t="s">
        <v>44</v>
      </c>
      <c r="F68" s="43" t="s">
        <v>71</v>
      </c>
      <c r="G68" s="22"/>
      <c r="H68" s="67">
        <f t="shared" si="19"/>
        <v>96060</v>
      </c>
      <c r="I68" s="67">
        <f t="shared" si="19"/>
        <v>38214.06</v>
      </c>
    </row>
    <row r="69" spans="1:9">
      <c r="A69" s="104">
        <v>62</v>
      </c>
      <c r="B69" s="106" t="s">
        <v>45</v>
      </c>
      <c r="C69" s="108">
        <v>807</v>
      </c>
      <c r="D69" s="110" t="s">
        <v>25</v>
      </c>
      <c r="E69" s="110" t="s">
        <v>44</v>
      </c>
      <c r="F69" s="110">
        <v>9330051180</v>
      </c>
      <c r="G69" s="110"/>
      <c r="H69" s="102">
        <f>SUM(H71+H73)</f>
        <v>96060</v>
      </c>
      <c r="I69" s="102">
        <f>SUM(I71+I73)</f>
        <v>38214.06</v>
      </c>
    </row>
    <row r="70" spans="1:9" ht="33" customHeight="1">
      <c r="A70" s="105"/>
      <c r="B70" s="107"/>
      <c r="C70" s="109"/>
      <c r="D70" s="112"/>
      <c r="E70" s="105"/>
      <c r="F70" s="111"/>
      <c r="G70" s="105"/>
      <c r="H70" s="103"/>
      <c r="I70" s="103"/>
    </row>
    <row r="71" spans="1:9" ht="67.5">
      <c r="A71" s="24">
        <v>63</v>
      </c>
      <c r="B71" s="6" t="s">
        <v>29</v>
      </c>
      <c r="C71" s="25">
        <v>807</v>
      </c>
      <c r="D71" s="26" t="s">
        <v>25</v>
      </c>
      <c r="E71" s="26" t="s">
        <v>44</v>
      </c>
      <c r="F71" s="42">
        <v>9330051180</v>
      </c>
      <c r="G71" s="24">
        <v>100</v>
      </c>
      <c r="H71" s="68">
        <f>SUM(H72)</f>
        <v>95416</v>
      </c>
      <c r="I71" s="68">
        <f>SUM(I72)</f>
        <v>38214.06</v>
      </c>
    </row>
    <row r="72" spans="1:9" ht="22.5">
      <c r="A72" s="24">
        <v>64</v>
      </c>
      <c r="B72" s="6" t="s">
        <v>31</v>
      </c>
      <c r="C72" s="25">
        <v>807</v>
      </c>
      <c r="D72" s="26" t="s">
        <v>25</v>
      </c>
      <c r="E72" s="26" t="s">
        <v>44</v>
      </c>
      <c r="F72" s="45">
        <v>9330051180</v>
      </c>
      <c r="G72" s="24">
        <v>120</v>
      </c>
      <c r="H72" s="68">
        <v>95416</v>
      </c>
      <c r="I72" s="68">
        <v>38214.06</v>
      </c>
    </row>
    <row r="73" spans="1:9" ht="33.75">
      <c r="A73" s="24">
        <v>65</v>
      </c>
      <c r="B73" s="52" t="s">
        <v>101</v>
      </c>
      <c r="C73" s="25">
        <v>807</v>
      </c>
      <c r="D73" s="26" t="s">
        <v>25</v>
      </c>
      <c r="E73" s="26" t="s">
        <v>44</v>
      </c>
      <c r="F73" s="45">
        <v>9330051180</v>
      </c>
      <c r="G73" s="24">
        <v>200</v>
      </c>
      <c r="H73" s="68">
        <f>SUM(H74)</f>
        <v>644</v>
      </c>
      <c r="I73" s="68">
        <f t="shared" ref="I73" si="20">SUM(I74)</f>
        <v>0</v>
      </c>
    </row>
    <row r="74" spans="1:9" ht="33.75">
      <c r="A74" s="24">
        <v>66</v>
      </c>
      <c r="B74" s="6" t="s">
        <v>37</v>
      </c>
      <c r="C74" s="25">
        <v>807</v>
      </c>
      <c r="D74" s="26" t="s">
        <v>25</v>
      </c>
      <c r="E74" s="26" t="s">
        <v>44</v>
      </c>
      <c r="F74" s="45">
        <v>9330051180</v>
      </c>
      <c r="G74" s="24">
        <v>240</v>
      </c>
      <c r="H74" s="67">
        <v>644</v>
      </c>
      <c r="I74" s="67">
        <v>0</v>
      </c>
    </row>
    <row r="75" spans="1:9" ht="22.5">
      <c r="A75" s="24">
        <v>67</v>
      </c>
      <c r="B75" s="8" t="s">
        <v>7</v>
      </c>
      <c r="C75" s="25">
        <v>807</v>
      </c>
      <c r="D75" s="26" t="s">
        <v>44</v>
      </c>
      <c r="E75" s="26" t="s">
        <v>24</v>
      </c>
      <c r="F75" s="26"/>
      <c r="G75" s="26"/>
      <c r="H75" s="67">
        <f>SUM(H76+H85)</f>
        <v>33127.949999999997</v>
      </c>
      <c r="I75" s="67">
        <f t="shared" ref="I75" si="21">SUM(I76+I85)</f>
        <v>0</v>
      </c>
    </row>
    <row r="76" spans="1:9" ht="45">
      <c r="A76" s="24">
        <v>68</v>
      </c>
      <c r="B76" s="21" t="s">
        <v>8</v>
      </c>
      <c r="C76" s="25">
        <v>807</v>
      </c>
      <c r="D76" s="26" t="s">
        <v>44</v>
      </c>
      <c r="E76" s="26" t="s">
        <v>46</v>
      </c>
      <c r="F76" s="26"/>
      <c r="G76" s="26"/>
      <c r="H76" s="67">
        <f t="shared" ref="H76:I77" si="22">SUM(H77)</f>
        <v>2700</v>
      </c>
      <c r="I76" s="67">
        <f t="shared" si="22"/>
        <v>0</v>
      </c>
    </row>
    <row r="77" spans="1:9" ht="45">
      <c r="A77" s="24">
        <v>69</v>
      </c>
      <c r="B77" s="14" t="s">
        <v>58</v>
      </c>
      <c r="C77" s="25">
        <v>807</v>
      </c>
      <c r="D77" s="26" t="s">
        <v>44</v>
      </c>
      <c r="E77" s="26" t="s">
        <v>46</v>
      </c>
      <c r="F77" s="26" t="s">
        <v>73</v>
      </c>
      <c r="G77" s="26"/>
      <c r="H77" s="67">
        <f t="shared" si="22"/>
        <v>2700</v>
      </c>
      <c r="I77" s="67">
        <f t="shared" si="22"/>
        <v>0</v>
      </c>
    </row>
    <row r="78" spans="1:9" ht="21.75" customHeight="1">
      <c r="A78" s="24">
        <v>70</v>
      </c>
      <c r="B78" s="8" t="s">
        <v>61</v>
      </c>
      <c r="C78" s="25">
        <v>807</v>
      </c>
      <c r="D78" s="26" t="s">
        <v>44</v>
      </c>
      <c r="E78" s="26" t="s">
        <v>46</v>
      </c>
      <c r="F78" s="26" t="s">
        <v>80</v>
      </c>
      <c r="G78" s="26"/>
      <c r="H78" s="67">
        <f>SUM(H79+H82)</f>
        <v>2700</v>
      </c>
      <c r="I78" s="67">
        <f>SUM(I79+I82)</f>
        <v>0</v>
      </c>
    </row>
    <row r="79" spans="1:9" ht="101.25">
      <c r="A79" s="24">
        <v>71</v>
      </c>
      <c r="B79" s="8" t="s">
        <v>63</v>
      </c>
      <c r="C79" s="25">
        <v>807</v>
      </c>
      <c r="D79" s="26" t="s">
        <v>44</v>
      </c>
      <c r="E79" s="26" t="s">
        <v>46</v>
      </c>
      <c r="F79" s="26" t="s">
        <v>83</v>
      </c>
      <c r="G79" s="26"/>
      <c r="H79" s="67">
        <f t="shared" ref="H79:I80" si="23">SUM(H80)</f>
        <v>1200</v>
      </c>
      <c r="I79" s="67">
        <f t="shared" si="23"/>
        <v>0</v>
      </c>
    </row>
    <row r="80" spans="1:9" ht="33.75">
      <c r="A80" s="24">
        <v>72</v>
      </c>
      <c r="B80" s="52" t="s">
        <v>101</v>
      </c>
      <c r="C80" s="25">
        <v>807</v>
      </c>
      <c r="D80" s="26" t="s">
        <v>44</v>
      </c>
      <c r="E80" s="26" t="s">
        <v>46</v>
      </c>
      <c r="F80" s="26" t="s">
        <v>83</v>
      </c>
      <c r="G80" s="26" t="s">
        <v>36</v>
      </c>
      <c r="H80" s="67">
        <f t="shared" si="23"/>
        <v>1200</v>
      </c>
      <c r="I80" s="67">
        <f t="shared" si="23"/>
        <v>0</v>
      </c>
    </row>
    <row r="81" spans="1:9" ht="33.75">
      <c r="A81" s="24">
        <v>73</v>
      </c>
      <c r="B81" s="6" t="s">
        <v>37</v>
      </c>
      <c r="C81" s="25">
        <v>807</v>
      </c>
      <c r="D81" s="26" t="s">
        <v>44</v>
      </c>
      <c r="E81" s="26" t="s">
        <v>46</v>
      </c>
      <c r="F81" s="26" t="s">
        <v>83</v>
      </c>
      <c r="G81" s="26" t="s">
        <v>38</v>
      </c>
      <c r="H81" s="67">
        <v>1200</v>
      </c>
      <c r="I81" s="67">
        <v>0</v>
      </c>
    </row>
    <row r="82" spans="1:9" ht="101.25" customHeight="1">
      <c r="A82" s="24">
        <v>74</v>
      </c>
      <c r="B82" s="8" t="s">
        <v>64</v>
      </c>
      <c r="C82" s="25">
        <v>807</v>
      </c>
      <c r="D82" s="26" t="s">
        <v>44</v>
      </c>
      <c r="E82" s="26" t="s">
        <v>46</v>
      </c>
      <c r="F82" s="26" t="s">
        <v>84</v>
      </c>
      <c r="G82" s="26"/>
      <c r="H82" s="68">
        <f t="shared" ref="H82:I83" si="24">SUM(H83)</f>
        <v>1500</v>
      </c>
      <c r="I82" s="68">
        <f t="shared" si="24"/>
        <v>0</v>
      </c>
    </row>
    <row r="83" spans="1:9" ht="33.75">
      <c r="A83" s="24">
        <v>75</v>
      </c>
      <c r="B83" s="52" t="s">
        <v>101</v>
      </c>
      <c r="C83" s="25">
        <v>807</v>
      </c>
      <c r="D83" s="26" t="s">
        <v>44</v>
      </c>
      <c r="E83" s="26" t="s">
        <v>46</v>
      </c>
      <c r="F83" s="26" t="s">
        <v>84</v>
      </c>
      <c r="G83" s="26" t="s">
        <v>36</v>
      </c>
      <c r="H83" s="72">
        <f t="shared" si="24"/>
        <v>1500</v>
      </c>
      <c r="I83" s="72">
        <f t="shared" si="24"/>
        <v>0</v>
      </c>
    </row>
    <row r="84" spans="1:9" ht="33.75">
      <c r="A84" s="24">
        <v>76</v>
      </c>
      <c r="B84" s="6" t="s">
        <v>37</v>
      </c>
      <c r="C84" s="25">
        <v>807</v>
      </c>
      <c r="D84" s="26" t="s">
        <v>44</v>
      </c>
      <c r="E84" s="26" t="s">
        <v>46</v>
      </c>
      <c r="F84" s="26" t="s">
        <v>84</v>
      </c>
      <c r="G84" s="26" t="s">
        <v>38</v>
      </c>
      <c r="H84" s="72">
        <v>1500</v>
      </c>
      <c r="I84" s="72"/>
    </row>
    <row r="85" spans="1:9">
      <c r="A85" s="54">
        <v>77</v>
      </c>
      <c r="B85" s="55" t="s">
        <v>107</v>
      </c>
      <c r="C85" s="56">
        <v>807</v>
      </c>
      <c r="D85" s="57" t="s">
        <v>44</v>
      </c>
      <c r="E85" s="57" t="s">
        <v>106</v>
      </c>
      <c r="F85" s="57"/>
      <c r="G85" s="57"/>
      <c r="H85" s="72">
        <f>SUM(H86+H89)</f>
        <v>30427.95</v>
      </c>
      <c r="I85" s="92">
        <f>SUM(I86+I89)</f>
        <v>0</v>
      </c>
    </row>
    <row r="86" spans="1:9" ht="101.25">
      <c r="A86" s="74">
        <v>78</v>
      </c>
      <c r="B86" s="79" t="s">
        <v>117</v>
      </c>
      <c r="C86" s="76">
        <v>807</v>
      </c>
      <c r="D86" s="77" t="s">
        <v>44</v>
      </c>
      <c r="E86" s="77" t="s">
        <v>106</v>
      </c>
      <c r="F86" s="77" t="s">
        <v>114</v>
      </c>
      <c r="G86" s="77"/>
      <c r="H86" s="73">
        <f>SUM(H87)</f>
        <v>1448.95</v>
      </c>
      <c r="I86" s="78">
        <f>SUM(I87)</f>
        <v>0</v>
      </c>
    </row>
    <row r="87" spans="1:9" ht="33.75">
      <c r="A87" s="74">
        <v>79</v>
      </c>
      <c r="B87" s="75" t="s">
        <v>101</v>
      </c>
      <c r="C87" s="76">
        <v>807</v>
      </c>
      <c r="D87" s="77" t="s">
        <v>44</v>
      </c>
      <c r="E87" s="77" t="s">
        <v>106</v>
      </c>
      <c r="F87" s="77" t="s">
        <v>114</v>
      </c>
      <c r="G87" s="77" t="s">
        <v>36</v>
      </c>
      <c r="H87" s="73">
        <f>SUM(H88)</f>
        <v>1448.95</v>
      </c>
      <c r="I87" s="78">
        <f>SUM(I88)</f>
        <v>0</v>
      </c>
    </row>
    <row r="88" spans="1:9" ht="33.75">
      <c r="A88" s="74">
        <v>80</v>
      </c>
      <c r="B88" s="6" t="s">
        <v>37</v>
      </c>
      <c r="C88" s="76">
        <v>807</v>
      </c>
      <c r="D88" s="77" t="s">
        <v>44</v>
      </c>
      <c r="E88" s="77" t="s">
        <v>106</v>
      </c>
      <c r="F88" s="77" t="s">
        <v>114</v>
      </c>
      <c r="G88" s="77" t="s">
        <v>38</v>
      </c>
      <c r="H88" s="73">
        <v>1448.95</v>
      </c>
      <c r="I88" s="73">
        <v>0</v>
      </c>
    </row>
    <row r="89" spans="1:9" ht="93" customHeight="1">
      <c r="A89" s="74">
        <v>81</v>
      </c>
      <c r="B89" s="79" t="s">
        <v>116</v>
      </c>
      <c r="C89" s="76">
        <v>807</v>
      </c>
      <c r="D89" s="77" t="s">
        <v>44</v>
      </c>
      <c r="E89" s="77" t="s">
        <v>106</v>
      </c>
      <c r="F89" s="77" t="s">
        <v>115</v>
      </c>
      <c r="G89" s="77"/>
      <c r="H89" s="73">
        <f>SUM(H90)</f>
        <v>28979</v>
      </c>
      <c r="I89" s="78">
        <f>SUM(I90)</f>
        <v>0</v>
      </c>
    </row>
    <row r="90" spans="1:9" ht="33.75">
      <c r="A90" s="74">
        <v>82</v>
      </c>
      <c r="B90" s="75" t="s">
        <v>101</v>
      </c>
      <c r="C90" s="76">
        <v>807</v>
      </c>
      <c r="D90" s="77" t="s">
        <v>44</v>
      </c>
      <c r="E90" s="77" t="s">
        <v>106</v>
      </c>
      <c r="F90" s="77" t="s">
        <v>115</v>
      </c>
      <c r="G90" s="77" t="s">
        <v>36</v>
      </c>
      <c r="H90" s="73">
        <f>SUM(H91)</f>
        <v>28979</v>
      </c>
      <c r="I90" s="78">
        <f>SUM(I91)</f>
        <v>0</v>
      </c>
    </row>
    <row r="91" spans="1:9" ht="33.75">
      <c r="A91" s="74">
        <v>83</v>
      </c>
      <c r="B91" s="6" t="s">
        <v>37</v>
      </c>
      <c r="C91" s="76">
        <v>807</v>
      </c>
      <c r="D91" s="77" t="s">
        <v>44</v>
      </c>
      <c r="E91" s="77" t="s">
        <v>106</v>
      </c>
      <c r="F91" s="77" t="s">
        <v>115</v>
      </c>
      <c r="G91" s="77" t="s">
        <v>38</v>
      </c>
      <c r="H91" s="73">
        <v>28979</v>
      </c>
      <c r="I91" s="73">
        <v>0</v>
      </c>
    </row>
    <row r="92" spans="1:9">
      <c r="A92" s="24">
        <v>84</v>
      </c>
      <c r="B92" s="21" t="s">
        <v>9</v>
      </c>
      <c r="C92" s="25">
        <v>807</v>
      </c>
      <c r="D92" s="26" t="s">
        <v>33</v>
      </c>
      <c r="E92" s="26" t="s">
        <v>24</v>
      </c>
      <c r="F92" s="26"/>
      <c r="G92" s="26"/>
      <c r="H92" s="68">
        <f>SUM(H93)</f>
        <v>1662692.17</v>
      </c>
      <c r="I92" s="68">
        <f t="shared" ref="I92" si="25">SUM(I93)</f>
        <v>398790.2</v>
      </c>
    </row>
    <row r="93" spans="1:9">
      <c r="A93" s="24">
        <v>85</v>
      </c>
      <c r="B93" s="21" t="s">
        <v>10</v>
      </c>
      <c r="C93" s="25">
        <v>807</v>
      </c>
      <c r="D93" s="26" t="s">
        <v>33</v>
      </c>
      <c r="E93" s="26" t="s">
        <v>46</v>
      </c>
      <c r="F93" s="26"/>
      <c r="G93" s="26"/>
      <c r="H93" s="68">
        <f>SUM(H94)</f>
        <v>1662692.17</v>
      </c>
      <c r="I93" s="68">
        <f t="shared" ref="H93:I94" si="26">SUM(I94)</f>
        <v>398790.2</v>
      </c>
    </row>
    <row r="94" spans="1:9" ht="45">
      <c r="A94" s="24">
        <v>86</v>
      </c>
      <c r="B94" s="14" t="s">
        <v>58</v>
      </c>
      <c r="C94" s="25">
        <v>807</v>
      </c>
      <c r="D94" s="26" t="s">
        <v>33</v>
      </c>
      <c r="E94" s="26" t="s">
        <v>46</v>
      </c>
      <c r="F94" s="26" t="s">
        <v>73</v>
      </c>
      <c r="G94" s="26"/>
      <c r="H94" s="68">
        <f t="shared" si="26"/>
        <v>1662692.17</v>
      </c>
      <c r="I94" s="68">
        <f t="shared" si="26"/>
        <v>398790.2</v>
      </c>
    </row>
    <row r="95" spans="1:9" ht="33.75">
      <c r="A95" s="24">
        <v>87</v>
      </c>
      <c r="B95" s="8" t="s">
        <v>95</v>
      </c>
      <c r="C95" s="25">
        <v>807</v>
      </c>
      <c r="D95" s="26" t="s">
        <v>33</v>
      </c>
      <c r="E95" s="26" t="s">
        <v>46</v>
      </c>
      <c r="F95" s="26" t="s">
        <v>85</v>
      </c>
      <c r="G95" s="26"/>
      <c r="H95" s="67">
        <f>SUM(H96+H99+H105+H102+H108)</f>
        <v>1662692.17</v>
      </c>
      <c r="I95" s="91">
        <f>SUM(I96+I99+I105+I102+I108)</f>
        <v>398790.2</v>
      </c>
    </row>
    <row r="96" spans="1:9" ht="79.5" customHeight="1">
      <c r="A96" s="24">
        <v>88</v>
      </c>
      <c r="B96" s="8" t="s">
        <v>96</v>
      </c>
      <c r="C96" s="25">
        <v>807</v>
      </c>
      <c r="D96" s="26" t="s">
        <v>33</v>
      </c>
      <c r="E96" s="26" t="s">
        <v>46</v>
      </c>
      <c r="F96" s="26" t="s">
        <v>86</v>
      </c>
      <c r="G96" s="26"/>
      <c r="H96" s="67">
        <f t="shared" ref="H96:I97" si="27">SUM(H97)</f>
        <v>371390</v>
      </c>
      <c r="I96" s="67">
        <f t="shared" si="27"/>
        <v>327430</v>
      </c>
    </row>
    <row r="97" spans="1:9" ht="33.75">
      <c r="A97" s="24">
        <v>89</v>
      </c>
      <c r="B97" s="52" t="s">
        <v>101</v>
      </c>
      <c r="C97" s="25">
        <v>807</v>
      </c>
      <c r="D97" s="26" t="s">
        <v>33</v>
      </c>
      <c r="E97" s="26" t="s">
        <v>46</v>
      </c>
      <c r="F97" s="26" t="s">
        <v>86</v>
      </c>
      <c r="G97" s="26" t="s">
        <v>36</v>
      </c>
      <c r="H97" s="67">
        <f t="shared" si="27"/>
        <v>371390</v>
      </c>
      <c r="I97" s="67">
        <f t="shared" si="27"/>
        <v>327430</v>
      </c>
    </row>
    <row r="98" spans="1:9" ht="33.75">
      <c r="A98" s="24">
        <v>90</v>
      </c>
      <c r="B98" s="6" t="s">
        <v>37</v>
      </c>
      <c r="C98" s="25">
        <v>807</v>
      </c>
      <c r="D98" s="26" t="s">
        <v>33</v>
      </c>
      <c r="E98" s="26" t="s">
        <v>46</v>
      </c>
      <c r="F98" s="26" t="s">
        <v>86</v>
      </c>
      <c r="G98" s="26" t="s">
        <v>38</v>
      </c>
      <c r="H98" s="67">
        <v>371390</v>
      </c>
      <c r="I98" s="67">
        <v>327430</v>
      </c>
    </row>
    <row r="99" spans="1:9" ht="135" customHeight="1">
      <c r="A99" s="37">
        <v>91</v>
      </c>
      <c r="B99" s="8" t="s">
        <v>129</v>
      </c>
      <c r="C99" s="39">
        <v>807</v>
      </c>
      <c r="D99" s="26" t="s">
        <v>33</v>
      </c>
      <c r="E99" s="26" t="s">
        <v>46</v>
      </c>
      <c r="F99" s="90" t="s">
        <v>108</v>
      </c>
      <c r="G99" s="26"/>
      <c r="H99" s="67">
        <f>SUM(H100)</f>
        <v>1952.03</v>
      </c>
      <c r="I99" s="67">
        <f t="shared" ref="I99" si="28">SUM(I100)</f>
        <v>1360.2</v>
      </c>
    </row>
    <row r="100" spans="1:9" ht="33.75">
      <c r="A100" s="37">
        <v>92</v>
      </c>
      <c r="B100" s="52" t="s">
        <v>101</v>
      </c>
      <c r="C100" s="38">
        <v>807</v>
      </c>
      <c r="D100" s="26" t="s">
        <v>33</v>
      </c>
      <c r="E100" s="26" t="s">
        <v>46</v>
      </c>
      <c r="F100" s="90" t="s">
        <v>108</v>
      </c>
      <c r="G100" s="26" t="s">
        <v>36</v>
      </c>
      <c r="H100" s="67">
        <f>SUM(H101)</f>
        <v>1952.03</v>
      </c>
      <c r="I100" s="67">
        <f t="shared" ref="I100" si="29">SUM(I101)</f>
        <v>1360.2</v>
      </c>
    </row>
    <row r="101" spans="1:9" ht="33.75">
      <c r="A101" s="37">
        <v>93</v>
      </c>
      <c r="B101" s="6" t="s">
        <v>37</v>
      </c>
      <c r="C101" s="38">
        <v>807</v>
      </c>
      <c r="D101" s="26" t="s">
        <v>33</v>
      </c>
      <c r="E101" s="26" t="s">
        <v>46</v>
      </c>
      <c r="F101" s="90" t="s">
        <v>108</v>
      </c>
      <c r="G101" s="26" t="s">
        <v>38</v>
      </c>
      <c r="H101" s="67">
        <v>1952.03</v>
      </c>
      <c r="I101" s="67">
        <v>1360.2</v>
      </c>
    </row>
    <row r="102" spans="1:9" ht="123.75">
      <c r="A102" s="60">
        <v>94</v>
      </c>
      <c r="B102" s="8" t="s">
        <v>128</v>
      </c>
      <c r="C102" s="62">
        <v>807</v>
      </c>
      <c r="D102" s="63" t="s">
        <v>33</v>
      </c>
      <c r="E102" s="63" t="s">
        <v>46</v>
      </c>
      <c r="F102" s="90" t="s">
        <v>127</v>
      </c>
      <c r="G102" s="63"/>
      <c r="H102" s="67">
        <f>SUM(H103)</f>
        <v>195203</v>
      </c>
      <c r="I102" s="67">
        <f t="shared" ref="I102" si="30">SUM(I103)</f>
        <v>70000</v>
      </c>
    </row>
    <row r="103" spans="1:9" ht="33.75">
      <c r="A103" s="60">
        <v>95</v>
      </c>
      <c r="B103" s="61" t="s">
        <v>101</v>
      </c>
      <c r="C103" s="62">
        <v>807</v>
      </c>
      <c r="D103" s="63" t="s">
        <v>33</v>
      </c>
      <c r="E103" s="63" t="s">
        <v>46</v>
      </c>
      <c r="F103" s="90" t="s">
        <v>127</v>
      </c>
      <c r="G103" s="63" t="s">
        <v>36</v>
      </c>
      <c r="H103" s="67">
        <f>SUM(H104)</f>
        <v>195203</v>
      </c>
      <c r="I103" s="67">
        <f t="shared" ref="I103" si="31">SUM(I104)</f>
        <v>70000</v>
      </c>
    </row>
    <row r="104" spans="1:9" ht="33.75">
      <c r="A104" s="60">
        <v>96</v>
      </c>
      <c r="B104" s="6" t="s">
        <v>37</v>
      </c>
      <c r="C104" s="62">
        <v>807</v>
      </c>
      <c r="D104" s="63" t="s">
        <v>33</v>
      </c>
      <c r="E104" s="63" t="s">
        <v>46</v>
      </c>
      <c r="F104" s="90" t="s">
        <v>127</v>
      </c>
      <c r="G104" s="63" t="s">
        <v>38</v>
      </c>
      <c r="H104" s="67">
        <v>195203</v>
      </c>
      <c r="I104" s="67">
        <v>70000</v>
      </c>
    </row>
    <row r="105" spans="1:9" ht="135">
      <c r="A105" s="84">
        <v>97</v>
      </c>
      <c r="B105" s="8" t="s">
        <v>131</v>
      </c>
      <c r="C105" s="88">
        <v>807</v>
      </c>
      <c r="D105" s="90" t="s">
        <v>33</v>
      </c>
      <c r="E105" s="90" t="s">
        <v>46</v>
      </c>
      <c r="F105" s="90" t="s">
        <v>130</v>
      </c>
      <c r="G105" s="90"/>
      <c r="H105" s="83">
        <f>SUM(H106)</f>
        <v>1083314</v>
      </c>
      <c r="I105" s="83">
        <f>SUM(I106)</f>
        <v>0</v>
      </c>
    </row>
    <row r="106" spans="1:9" ht="33.75">
      <c r="A106" s="84">
        <v>98</v>
      </c>
      <c r="B106" s="85" t="s">
        <v>101</v>
      </c>
      <c r="C106" s="88">
        <v>807</v>
      </c>
      <c r="D106" s="90" t="s">
        <v>33</v>
      </c>
      <c r="E106" s="90" t="s">
        <v>46</v>
      </c>
      <c r="F106" s="90" t="s">
        <v>130</v>
      </c>
      <c r="G106" s="90" t="s">
        <v>36</v>
      </c>
      <c r="H106" s="83">
        <f>SUM(H107)</f>
        <v>1083314</v>
      </c>
      <c r="I106" s="83">
        <f>SUM(I107)</f>
        <v>0</v>
      </c>
    </row>
    <row r="107" spans="1:9" ht="33.75">
      <c r="A107" s="84">
        <v>99</v>
      </c>
      <c r="B107" s="6" t="s">
        <v>37</v>
      </c>
      <c r="C107" s="88">
        <v>807</v>
      </c>
      <c r="D107" s="90" t="s">
        <v>33</v>
      </c>
      <c r="E107" s="90" t="s">
        <v>46</v>
      </c>
      <c r="F107" s="90" t="s">
        <v>130</v>
      </c>
      <c r="G107" s="90" t="s">
        <v>38</v>
      </c>
      <c r="H107" s="83">
        <v>1083314</v>
      </c>
      <c r="I107" s="83">
        <v>0</v>
      </c>
    </row>
    <row r="108" spans="1:9" ht="135" customHeight="1">
      <c r="A108" s="93">
        <v>100</v>
      </c>
      <c r="B108" s="8" t="s">
        <v>139</v>
      </c>
      <c r="C108" s="96">
        <v>807</v>
      </c>
      <c r="D108" s="98" t="s">
        <v>33</v>
      </c>
      <c r="E108" s="98" t="s">
        <v>46</v>
      </c>
      <c r="F108" s="98" t="s">
        <v>138</v>
      </c>
      <c r="G108" s="98"/>
      <c r="H108" s="91">
        <f>SUM(H109)</f>
        <v>10833.14</v>
      </c>
      <c r="I108" s="91">
        <f>SUM(I109)</f>
        <v>0</v>
      </c>
    </row>
    <row r="109" spans="1:9" ht="33.75">
      <c r="A109" s="93">
        <v>101</v>
      </c>
      <c r="B109" s="94" t="s">
        <v>101</v>
      </c>
      <c r="C109" s="96">
        <v>807</v>
      </c>
      <c r="D109" s="98" t="s">
        <v>33</v>
      </c>
      <c r="E109" s="98" t="s">
        <v>46</v>
      </c>
      <c r="F109" s="98" t="s">
        <v>138</v>
      </c>
      <c r="G109" s="98" t="s">
        <v>36</v>
      </c>
      <c r="H109" s="91">
        <f>SUM(H110)</f>
        <v>10833.14</v>
      </c>
      <c r="I109" s="91">
        <f>SUM(I110)</f>
        <v>0</v>
      </c>
    </row>
    <row r="110" spans="1:9" ht="33.75">
      <c r="A110" s="93">
        <v>102</v>
      </c>
      <c r="B110" s="6" t="s">
        <v>37</v>
      </c>
      <c r="C110" s="96">
        <v>807</v>
      </c>
      <c r="D110" s="98" t="s">
        <v>33</v>
      </c>
      <c r="E110" s="98" t="s">
        <v>46</v>
      </c>
      <c r="F110" s="98" t="s">
        <v>138</v>
      </c>
      <c r="G110" s="98" t="s">
        <v>38</v>
      </c>
      <c r="H110" s="91">
        <v>10833.14</v>
      </c>
      <c r="I110" s="91">
        <v>0</v>
      </c>
    </row>
    <row r="111" spans="1:9">
      <c r="A111" s="24">
        <v>103</v>
      </c>
      <c r="B111" s="21" t="s">
        <v>11</v>
      </c>
      <c r="C111" s="25">
        <v>807</v>
      </c>
      <c r="D111" s="26" t="s">
        <v>47</v>
      </c>
      <c r="E111" s="26" t="s">
        <v>24</v>
      </c>
      <c r="F111" s="26"/>
      <c r="G111" s="26"/>
      <c r="H111" s="68">
        <f>SUM(H112+H118)</f>
        <v>1998678</v>
      </c>
      <c r="I111" s="68">
        <f>SUM(I112+I118)</f>
        <v>377275.94</v>
      </c>
    </row>
    <row r="112" spans="1:9">
      <c r="A112" s="84">
        <v>104</v>
      </c>
      <c r="B112" s="86" t="s">
        <v>134</v>
      </c>
      <c r="C112" s="88">
        <v>807</v>
      </c>
      <c r="D112" s="90" t="s">
        <v>47</v>
      </c>
      <c r="E112" s="90" t="s">
        <v>23</v>
      </c>
      <c r="F112" s="90"/>
      <c r="G112" s="90"/>
      <c r="H112" s="68">
        <f t="shared" ref="H112:I116" si="32">SUM(H113)</f>
        <v>203807</v>
      </c>
      <c r="I112" s="68">
        <f t="shared" si="32"/>
        <v>131655.1</v>
      </c>
    </row>
    <row r="113" spans="1:9" ht="45">
      <c r="A113" s="84">
        <v>105</v>
      </c>
      <c r="B113" s="14" t="s">
        <v>58</v>
      </c>
      <c r="C113" s="88">
        <v>807</v>
      </c>
      <c r="D113" s="90" t="s">
        <v>47</v>
      </c>
      <c r="E113" s="90" t="s">
        <v>23</v>
      </c>
      <c r="F113" s="90" t="s">
        <v>73</v>
      </c>
      <c r="G113" s="90"/>
      <c r="H113" s="68">
        <f t="shared" si="32"/>
        <v>203807</v>
      </c>
      <c r="I113" s="68">
        <f t="shared" si="32"/>
        <v>131655.1</v>
      </c>
    </row>
    <row r="114" spans="1:9" ht="15.75" customHeight="1">
      <c r="A114" s="84">
        <v>106</v>
      </c>
      <c r="B114" s="8" t="s">
        <v>59</v>
      </c>
      <c r="C114" s="88">
        <v>807</v>
      </c>
      <c r="D114" s="90" t="s">
        <v>47</v>
      </c>
      <c r="E114" s="90" t="s">
        <v>23</v>
      </c>
      <c r="F114" s="90" t="s">
        <v>77</v>
      </c>
      <c r="G114" s="90"/>
      <c r="H114" s="68">
        <f t="shared" si="32"/>
        <v>203807</v>
      </c>
      <c r="I114" s="68">
        <f t="shared" si="32"/>
        <v>131655.1</v>
      </c>
    </row>
    <row r="115" spans="1:9" ht="67.5">
      <c r="A115" s="84">
        <v>107</v>
      </c>
      <c r="B115" s="86" t="s">
        <v>133</v>
      </c>
      <c r="C115" s="88">
        <v>807</v>
      </c>
      <c r="D115" s="90" t="s">
        <v>47</v>
      </c>
      <c r="E115" s="90" t="s">
        <v>23</v>
      </c>
      <c r="F115" s="90" t="s">
        <v>132</v>
      </c>
      <c r="G115" s="90"/>
      <c r="H115" s="68">
        <f t="shared" si="32"/>
        <v>203807</v>
      </c>
      <c r="I115" s="68">
        <f t="shared" si="32"/>
        <v>131655.1</v>
      </c>
    </row>
    <row r="116" spans="1:9" ht="33.75">
      <c r="A116" s="84">
        <v>108</v>
      </c>
      <c r="B116" s="85" t="s">
        <v>101</v>
      </c>
      <c r="C116" s="88">
        <v>807</v>
      </c>
      <c r="D116" s="90" t="s">
        <v>47</v>
      </c>
      <c r="E116" s="90" t="s">
        <v>23</v>
      </c>
      <c r="F116" s="90" t="s">
        <v>132</v>
      </c>
      <c r="G116" s="90" t="s">
        <v>36</v>
      </c>
      <c r="H116" s="68">
        <f t="shared" si="32"/>
        <v>203807</v>
      </c>
      <c r="I116" s="68">
        <f t="shared" si="32"/>
        <v>131655.1</v>
      </c>
    </row>
    <row r="117" spans="1:9" ht="33.75">
      <c r="A117" s="84">
        <v>109</v>
      </c>
      <c r="B117" s="6" t="s">
        <v>37</v>
      </c>
      <c r="C117" s="88">
        <v>807</v>
      </c>
      <c r="D117" s="90" t="s">
        <v>47</v>
      </c>
      <c r="E117" s="90" t="s">
        <v>23</v>
      </c>
      <c r="F117" s="90" t="s">
        <v>132</v>
      </c>
      <c r="G117" s="90" t="s">
        <v>38</v>
      </c>
      <c r="H117" s="68">
        <v>203807</v>
      </c>
      <c r="I117" s="68">
        <v>131655.1</v>
      </c>
    </row>
    <row r="118" spans="1:9">
      <c r="A118" s="24">
        <v>110</v>
      </c>
      <c r="B118" s="21" t="s">
        <v>12</v>
      </c>
      <c r="C118" s="25">
        <v>807</v>
      </c>
      <c r="D118" s="26" t="s">
        <v>47</v>
      </c>
      <c r="E118" s="26" t="s">
        <v>44</v>
      </c>
      <c r="F118" s="26"/>
      <c r="G118" s="26"/>
      <c r="H118" s="68">
        <f t="shared" ref="H118:I119" si="33">SUM(H119)</f>
        <v>1794871</v>
      </c>
      <c r="I118" s="68">
        <f t="shared" si="33"/>
        <v>245620.84</v>
      </c>
    </row>
    <row r="119" spans="1:9" ht="45">
      <c r="A119" s="24">
        <v>111</v>
      </c>
      <c r="B119" s="14" t="s">
        <v>58</v>
      </c>
      <c r="C119" s="25">
        <v>807</v>
      </c>
      <c r="D119" s="26" t="s">
        <v>47</v>
      </c>
      <c r="E119" s="26" t="s">
        <v>44</v>
      </c>
      <c r="F119" s="26" t="s">
        <v>73</v>
      </c>
      <c r="G119" s="26"/>
      <c r="H119" s="68">
        <f t="shared" si="33"/>
        <v>1794871</v>
      </c>
      <c r="I119" s="68">
        <f t="shared" si="33"/>
        <v>245620.84</v>
      </c>
    </row>
    <row r="120" spans="1:9" ht="22.5">
      <c r="A120" s="24">
        <v>112</v>
      </c>
      <c r="B120" s="8" t="s">
        <v>59</v>
      </c>
      <c r="C120" s="25">
        <v>807</v>
      </c>
      <c r="D120" s="26" t="s">
        <v>47</v>
      </c>
      <c r="E120" s="26" t="s">
        <v>44</v>
      </c>
      <c r="F120" s="26" t="s">
        <v>77</v>
      </c>
      <c r="G120" s="26"/>
      <c r="H120" s="67">
        <f>SUM(H121+H124+H127+H130)</f>
        <v>1794871</v>
      </c>
      <c r="I120" s="91">
        <f>SUM(I121+I124+I127+I130)</f>
        <v>245620.84</v>
      </c>
    </row>
    <row r="121" spans="1:9" ht="67.5">
      <c r="A121" s="24">
        <v>113</v>
      </c>
      <c r="B121" s="8" t="s">
        <v>65</v>
      </c>
      <c r="C121" s="25">
        <v>807</v>
      </c>
      <c r="D121" s="26" t="s">
        <v>47</v>
      </c>
      <c r="E121" s="26" t="s">
        <v>44</v>
      </c>
      <c r="F121" s="26" t="s">
        <v>87</v>
      </c>
      <c r="G121" s="26"/>
      <c r="H121" s="67">
        <f t="shared" ref="H121:I122" si="34">SUM(H122)</f>
        <v>327460</v>
      </c>
      <c r="I121" s="67">
        <f t="shared" si="34"/>
        <v>210220.84</v>
      </c>
    </row>
    <row r="122" spans="1:9" ht="33.75">
      <c r="A122" s="24">
        <v>114</v>
      </c>
      <c r="B122" s="52" t="s">
        <v>101</v>
      </c>
      <c r="C122" s="25">
        <v>807</v>
      </c>
      <c r="D122" s="26" t="s">
        <v>47</v>
      </c>
      <c r="E122" s="26" t="s">
        <v>44</v>
      </c>
      <c r="F122" s="26" t="s">
        <v>87</v>
      </c>
      <c r="G122" s="26" t="s">
        <v>36</v>
      </c>
      <c r="H122" s="67">
        <f t="shared" si="34"/>
        <v>327460</v>
      </c>
      <c r="I122" s="67">
        <f t="shared" si="34"/>
        <v>210220.84</v>
      </c>
    </row>
    <row r="123" spans="1:9" ht="33.75">
      <c r="A123" s="24">
        <v>115</v>
      </c>
      <c r="B123" s="6" t="s">
        <v>37</v>
      </c>
      <c r="C123" s="25">
        <v>807</v>
      </c>
      <c r="D123" s="26" t="s">
        <v>47</v>
      </c>
      <c r="E123" s="26" t="s">
        <v>44</v>
      </c>
      <c r="F123" s="26" t="s">
        <v>87</v>
      </c>
      <c r="G123" s="26" t="s">
        <v>38</v>
      </c>
      <c r="H123" s="67">
        <v>327460</v>
      </c>
      <c r="I123" s="67">
        <v>210220.84</v>
      </c>
    </row>
    <row r="124" spans="1:9" ht="67.5">
      <c r="A124" s="24">
        <v>116</v>
      </c>
      <c r="B124" s="40" t="s">
        <v>60</v>
      </c>
      <c r="C124" s="25">
        <v>807</v>
      </c>
      <c r="D124" s="26" t="s">
        <v>47</v>
      </c>
      <c r="E124" s="26" t="s">
        <v>44</v>
      </c>
      <c r="F124" s="26" t="s">
        <v>78</v>
      </c>
      <c r="G124" s="26"/>
      <c r="H124" s="67">
        <f>SUM(H125)</f>
        <v>60400</v>
      </c>
      <c r="I124" s="67">
        <f t="shared" ref="H124:I125" si="35">SUM(I125)</f>
        <v>35400</v>
      </c>
    </row>
    <row r="125" spans="1:9" ht="33.75">
      <c r="A125" s="24">
        <v>117</v>
      </c>
      <c r="B125" s="52" t="s">
        <v>101</v>
      </c>
      <c r="C125" s="25">
        <v>807</v>
      </c>
      <c r="D125" s="26" t="s">
        <v>47</v>
      </c>
      <c r="E125" s="26" t="s">
        <v>44</v>
      </c>
      <c r="F125" s="26" t="s">
        <v>78</v>
      </c>
      <c r="G125" s="26" t="s">
        <v>36</v>
      </c>
      <c r="H125" s="67">
        <f t="shared" si="35"/>
        <v>60400</v>
      </c>
      <c r="I125" s="67">
        <f t="shared" si="35"/>
        <v>35400</v>
      </c>
    </row>
    <row r="126" spans="1:9" ht="33.75">
      <c r="A126" s="24">
        <v>118</v>
      </c>
      <c r="B126" s="6" t="s">
        <v>37</v>
      </c>
      <c r="C126" s="25">
        <v>807</v>
      </c>
      <c r="D126" s="26" t="s">
        <v>47</v>
      </c>
      <c r="E126" s="26" t="s">
        <v>44</v>
      </c>
      <c r="F126" s="26" t="s">
        <v>78</v>
      </c>
      <c r="G126" s="26" t="s">
        <v>38</v>
      </c>
      <c r="H126" s="67">
        <v>60400</v>
      </c>
      <c r="I126" s="67">
        <v>35400</v>
      </c>
    </row>
    <row r="127" spans="1:9" ht="45">
      <c r="A127" s="93">
        <v>119</v>
      </c>
      <c r="B127" s="27" t="s">
        <v>141</v>
      </c>
      <c r="C127" s="96">
        <v>807</v>
      </c>
      <c r="D127" s="98" t="s">
        <v>47</v>
      </c>
      <c r="E127" s="98" t="s">
        <v>44</v>
      </c>
      <c r="F127" s="98" t="s">
        <v>140</v>
      </c>
      <c r="G127" s="98"/>
      <c r="H127" s="91">
        <f>SUM(H128)</f>
        <v>1177221</v>
      </c>
      <c r="I127" s="91">
        <f>SUM(I128)</f>
        <v>0</v>
      </c>
    </row>
    <row r="128" spans="1:9" ht="33.75">
      <c r="A128" s="93">
        <v>120</v>
      </c>
      <c r="B128" s="94" t="s">
        <v>101</v>
      </c>
      <c r="C128" s="96">
        <v>807</v>
      </c>
      <c r="D128" s="98" t="s">
        <v>47</v>
      </c>
      <c r="E128" s="98" t="s">
        <v>44</v>
      </c>
      <c r="F128" s="98" t="s">
        <v>140</v>
      </c>
      <c r="G128" s="98" t="s">
        <v>36</v>
      </c>
      <c r="H128" s="91">
        <f>SUM(H129)</f>
        <v>1177221</v>
      </c>
      <c r="I128" s="91">
        <f>SUM(I129)</f>
        <v>0</v>
      </c>
    </row>
    <row r="129" spans="1:9" ht="33.75">
      <c r="A129" s="93">
        <v>121</v>
      </c>
      <c r="B129" s="6" t="s">
        <v>37</v>
      </c>
      <c r="C129" s="96">
        <v>807</v>
      </c>
      <c r="D129" s="98" t="s">
        <v>47</v>
      </c>
      <c r="E129" s="98" t="s">
        <v>44</v>
      </c>
      <c r="F129" s="98" t="s">
        <v>140</v>
      </c>
      <c r="G129" s="98" t="s">
        <v>38</v>
      </c>
      <c r="H129" s="91">
        <v>1177221</v>
      </c>
      <c r="I129" s="91">
        <v>0</v>
      </c>
    </row>
    <row r="130" spans="1:9" ht="56.25">
      <c r="A130" s="93">
        <v>122</v>
      </c>
      <c r="B130" s="27" t="s">
        <v>143</v>
      </c>
      <c r="C130" s="96">
        <v>807</v>
      </c>
      <c r="D130" s="98" t="s">
        <v>47</v>
      </c>
      <c r="E130" s="98" t="s">
        <v>44</v>
      </c>
      <c r="F130" s="98" t="s">
        <v>142</v>
      </c>
      <c r="G130" s="98"/>
      <c r="H130" s="91">
        <f>SUM(H131)</f>
        <v>229790</v>
      </c>
      <c r="I130" s="91">
        <f>SUM(I131)</f>
        <v>0</v>
      </c>
    </row>
    <row r="131" spans="1:9" ht="33.75">
      <c r="A131" s="93">
        <v>123</v>
      </c>
      <c r="B131" s="94" t="s">
        <v>101</v>
      </c>
      <c r="C131" s="96">
        <v>807</v>
      </c>
      <c r="D131" s="98" t="s">
        <v>47</v>
      </c>
      <c r="E131" s="98" t="s">
        <v>44</v>
      </c>
      <c r="F131" s="98" t="s">
        <v>142</v>
      </c>
      <c r="G131" s="98" t="s">
        <v>36</v>
      </c>
      <c r="H131" s="91">
        <f>SUM(H132)</f>
        <v>229790</v>
      </c>
      <c r="I131" s="91">
        <f>SUM(I132)</f>
        <v>0</v>
      </c>
    </row>
    <row r="132" spans="1:9" ht="33.75">
      <c r="A132" s="93">
        <v>124</v>
      </c>
      <c r="B132" s="6" t="s">
        <v>37</v>
      </c>
      <c r="C132" s="96">
        <v>807</v>
      </c>
      <c r="D132" s="98" t="s">
        <v>47</v>
      </c>
      <c r="E132" s="98" t="s">
        <v>44</v>
      </c>
      <c r="F132" s="98" t="s">
        <v>142</v>
      </c>
      <c r="G132" s="98" t="s">
        <v>38</v>
      </c>
      <c r="H132" s="91">
        <v>229790</v>
      </c>
      <c r="I132" s="91">
        <v>0</v>
      </c>
    </row>
    <row r="133" spans="1:9">
      <c r="A133" s="16">
        <v>125</v>
      </c>
      <c r="B133" s="8" t="s">
        <v>13</v>
      </c>
      <c r="C133" s="25">
        <v>807</v>
      </c>
      <c r="D133" s="26" t="s">
        <v>48</v>
      </c>
      <c r="E133" s="26" t="s">
        <v>24</v>
      </c>
      <c r="F133" s="26"/>
      <c r="G133" s="26"/>
      <c r="H133" s="67">
        <f t="shared" ref="H133:I134" si="36">SUM(H134)</f>
        <v>12547279</v>
      </c>
      <c r="I133" s="67">
        <f t="shared" si="36"/>
        <v>9318650</v>
      </c>
    </row>
    <row r="134" spans="1:9">
      <c r="A134" s="16">
        <v>126</v>
      </c>
      <c r="B134" s="8" t="s">
        <v>14</v>
      </c>
      <c r="C134" s="25">
        <v>807</v>
      </c>
      <c r="D134" s="26" t="s">
        <v>48</v>
      </c>
      <c r="E134" s="26" t="s">
        <v>23</v>
      </c>
      <c r="F134" s="26"/>
      <c r="G134" s="26"/>
      <c r="H134" s="67">
        <f t="shared" si="36"/>
        <v>12547279</v>
      </c>
      <c r="I134" s="67">
        <f t="shared" si="36"/>
        <v>9318650</v>
      </c>
    </row>
    <row r="135" spans="1:9" ht="22.5" customHeight="1">
      <c r="A135" s="16">
        <v>127</v>
      </c>
      <c r="B135" s="8" t="s">
        <v>66</v>
      </c>
      <c r="C135" s="25">
        <v>807</v>
      </c>
      <c r="D135" s="26" t="s">
        <v>48</v>
      </c>
      <c r="E135" s="26" t="s">
        <v>23</v>
      </c>
      <c r="F135" s="26" t="s">
        <v>88</v>
      </c>
      <c r="G135" s="26"/>
      <c r="H135" s="68">
        <f>SUM(H136+H152)</f>
        <v>12547279</v>
      </c>
      <c r="I135" s="68">
        <f>SUM(I136+I152)</f>
        <v>9318650</v>
      </c>
    </row>
    <row r="136" spans="1:9" ht="22.5">
      <c r="A136" s="16">
        <v>128</v>
      </c>
      <c r="B136" s="8" t="s">
        <v>67</v>
      </c>
      <c r="C136" s="25">
        <v>807</v>
      </c>
      <c r="D136" s="26" t="s">
        <v>48</v>
      </c>
      <c r="E136" s="26" t="s">
        <v>23</v>
      </c>
      <c r="F136" s="26" t="s">
        <v>89</v>
      </c>
      <c r="G136" s="26"/>
      <c r="H136" s="67">
        <f>SUM(H137+H140+H143+H146+H149)</f>
        <v>11599855</v>
      </c>
      <c r="I136" s="91">
        <f>SUM(I137+I140+I143+I146+I149)</f>
        <v>8920575</v>
      </c>
    </row>
    <row r="137" spans="1:9" ht="67.5" customHeight="1">
      <c r="A137" s="16">
        <v>129</v>
      </c>
      <c r="B137" s="8" t="s">
        <v>102</v>
      </c>
      <c r="C137" s="25">
        <v>807</v>
      </c>
      <c r="D137" s="26" t="s">
        <v>48</v>
      </c>
      <c r="E137" s="26" t="s">
        <v>23</v>
      </c>
      <c r="F137" s="26" t="s">
        <v>90</v>
      </c>
      <c r="G137" s="26"/>
      <c r="H137" s="67">
        <f t="shared" ref="H137:I138" si="37">SUM(H138)</f>
        <v>4212480</v>
      </c>
      <c r="I137" s="67">
        <f t="shared" si="37"/>
        <v>2039200</v>
      </c>
    </row>
    <row r="138" spans="1:9" ht="33.75">
      <c r="A138" s="16">
        <v>130</v>
      </c>
      <c r="B138" s="8" t="s">
        <v>49</v>
      </c>
      <c r="C138" s="25">
        <v>807</v>
      </c>
      <c r="D138" s="26" t="s">
        <v>48</v>
      </c>
      <c r="E138" s="26" t="s">
        <v>23</v>
      </c>
      <c r="F138" s="26" t="s">
        <v>90</v>
      </c>
      <c r="G138" s="26" t="s">
        <v>50</v>
      </c>
      <c r="H138" s="67">
        <f t="shared" si="37"/>
        <v>4212480</v>
      </c>
      <c r="I138" s="67">
        <f t="shared" si="37"/>
        <v>2039200</v>
      </c>
    </row>
    <row r="139" spans="1:9">
      <c r="A139" s="16">
        <v>131</v>
      </c>
      <c r="B139" s="8" t="s">
        <v>51</v>
      </c>
      <c r="C139" s="25">
        <v>807</v>
      </c>
      <c r="D139" s="26" t="s">
        <v>48</v>
      </c>
      <c r="E139" s="26" t="s">
        <v>23</v>
      </c>
      <c r="F139" s="26" t="s">
        <v>90</v>
      </c>
      <c r="G139" s="26" t="s">
        <v>52</v>
      </c>
      <c r="H139" s="67">
        <v>4212480</v>
      </c>
      <c r="I139" s="67">
        <v>2039200</v>
      </c>
    </row>
    <row r="140" spans="1:9" ht="112.5">
      <c r="A140" s="16">
        <v>132</v>
      </c>
      <c r="B140" s="8" t="s">
        <v>119</v>
      </c>
      <c r="C140" s="81">
        <v>807</v>
      </c>
      <c r="D140" s="82" t="s">
        <v>48</v>
      </c>
      <c r="E140" s="82" t="s">
        <v>23</v>
      </c>
      <c r="F140" s="82" t="s">
        <v>118</v>
      </c>
      <c r="G140" s="82"/>
      <c r="H140" s="80">
        <f>SUM(H141)</f>
        <v>6856875</v>
      </c>
      <c r="I140" s="80">
        <f>SUM(I141)</f>
        <v>6856875</v>
      </c>
    </row>
    <row r="141" spans="1:9" ht="33.75">
      <c r="A141" s="16">
        <v>133</v>
      </c>
      <c r="B141" s="8" t="s">
        <v>49</v>
      </c>
      <c r="C141" s="81">
        <v>807</v>
      </c>
      <c r="D141" s="82" t="s">
        <v>48</v>
      </c>
      <c r="E141" s="82" t="s">
        <v>23</v>
      </c>
      <c r="F141" s="82" t="s">
        <v>118</v>
      </c>
      <c r="G141" s="82" t="s">
        <v>50</v>
      </c>
      <c r="H141" s="80">
        <f>SUM(H142)</f>
        <v>6856875</v>
      </c>
      <c r="I141" s="80">
        <f>SUM(I142)</f>
        <v>6856875</v>
      </c>
    </row>
    <row r="142" spans="1:9">
      <c r="A142" s="16">
        <v>134</v>
      </c>
      <c r="B142" s="8" t="s">
        <v>51</v>
      </c>
      <c r="C142" s="81">
        <v>807</v>
      </c>
      <c r="D142" s="82" t="s">
        <v>48</v>
      </c>
      <c r="E142" s="82" t="s">
        <v>23</v>
      </c>
      <c r="F142" s="82" t="s">
        <v>118</v>
      </c>
      <c r="G142" s="82" t="s">
        <v>52</v>
      </c>
      <c r="H142" s="80">
        <v>6856875</v>
      </c>
      <c r="I142" s="80">
        <v>6856875</v>
      </c>
    </row>
    <row r="143" spans="1:9" ht="78.75">
      <c r="A143" s="16">
        <v>135</v>
      </c>
      <c r="B143" s="27" t="s">
        <v>147</v>
      </c>
      <c r="C143" s="96">
        <v>807</v>
      </c>
      <c r="D143" s="98" t="s">
        <v>48</v>
      </c>
      <c r="E143" s="98" t="s">
        <v>23</v>
      </c>
      <c r="F143" s="98" t="s">
        <v>144</v>
      </c>
      <c r="G143" s="98"/>
      <c r="H143" s="91">
        <f>SUM(H144)</f>
        <v>500000</v>
      </c>
      <c r="I143" s="91">
        <f>SUM(I144)</f>
        <v>0</v>
      </c>
    </row>
    <row r="144" spans="1:9" ht="33.75">
      <c r="A144" s="16">
        <v>136</v>
      </c>
      <c r="B144" s="8" t="s">
        <v>49</v>
      </c>
      <c r="C144" s="96">
        <v>807</v>
      </c>
      <c r="D144" s="98" t="s">
        <v>48</v>
      </c>
      <c r="E144" s="98" t="s">
        <v>23</v>
      </c>
      <c r="F144" s="98" t="s">
        <v>144</v>
      </c>
      <c r="G144" s="98" t="s">
        <v>50</v>
      </c>
      <c r="H144" s="91">
        <f>SUM(H145)</f>
        <v>500000</v>
      </c>
      <c r="I144" s="91">
        <f>SUM(I145)</f>
        <v>0</v>
      </c>
    </row>
    <row r="145" spans="1:9">
      <c r="A145" s="16">
        <v>137</v>
      </c>
      <c r="B145" s="8" t="s">
        <v>51</v>
      </c>
      <c r="C145" s="96">
        <v>807</v>
      </c>
      <c r="D145" s="98" t="s">
        <v>48</v>
      </c>
      <c r="E145" s="98" t="s">
        <v>23</v>
      </c>
      <c r="F145" s="98" t="s">
        <v>144</v>
      </c>
      <c r="G145" s="98" t="s">
        <v>52</v>
      </c>
      <c r="H145" s="91">
        <v>500000</v>
      </c>
      <c r="I145" s="91">
        <v>0</v>
      </c>
    </row>
    <row r="146" spans="1:9" ht="78.75">
      <c r="A146" s="16">
        <v>138</v>
      </c>
      <c r="B146" s="27" t="s">
        <v>148</v>
      </c>
      <c r="C146" s="96">
        <v>807</v>
      </c>
      <c r="D146" s="98" t="s">
        <v>48</v>
      </c>
      <c r="E146" s="98" t="s">
        <v>23</v>
      </c>
      <c r="F146" s="98" t="s">
        <v>145</v>
      </c>
      <c r="G146" s="98"/>
      <c r="H146" s="91">
        <f>SUM(H147)</f>
        <v>6000</v>
      </c>
      <c r="I146" s="91">
        <f>SUM(I147)</f>
        <v>0</v>
      </c>
    </row>
    <row r="147" spans="1:9" ht="33.75">
      <c r="A147" s="16">
        <v>139</v>
      </c>
      <c r="B147" s="8" t="s">
        <v>49</v>
      </c>
      <c r="C147" s="96">
        <v>807</v>
      </c>
      <c r="D147" s="98" t="s">
        <v>48</v>
      </c>
      <c r="E147" s="98" t="s">
        <v>23</v>
      </c>
      <c r="F147" s="98" t="s">
        <v>145</v>
      </c>
      <c r="G147" s="98" t="s">
        <v>50</v>
      </c>
      <c r="H147" s="91">
        <f>SUM(H148)</f>
        <v>6000</v>
      </c>
      <c r="I147" s="91">
        <f>SUM(I148)</f>
        <v>0</v>
      </c>
    </row>
    <row r="148" spans="1:9">
      <c r="A148" s="16">
        <v>140</v>
      </c>
      <c r="B148" s="8" t="s">
        <v>51</v>
      </c>
      <c r="C148" s="96">
        <v>807</v>
      </c>
      <c r="D148" s="98" t="s">
        <v>48</v>
      </c>
      <c r="E148" s="98" t="s">
        <v>23</v>
      </c>
      <c r="F148" s="98" t="s">
        <v>145</v>
      </c>
      <c r="G148" s="98" t="s">
        <v>52</v>
      </c>
      <c r="H148" s="91">
        <v>6000</v>
      </c>
      <c r="I148" s="91">
        <v>0</v>
      </c>
    </row>
    <row r="149" spans="1:9" ht="56.25">
      <c r="A149" s="16">
        <v>141</v>
      </c>
      <c r="B149" s="27" t="s">
        <v>149</v>
      </c>
      <c r="C149" s="96">
        <v>807</v>
      </c>
      <c r="D149" s="98" t="s">
        <v>48</v>
      </c>
      <c r="E149" s="98" t="s">
        <v>23</v>
      </c>
      <c r="F149" s="98" t="s">
        <v>146</v>
      </c>
      <c r="G149" s="98"/>
      <c r="H149" s="91">
        <f>SUM(H150)</f>
        <v>24500</v>
      </c>
      <c r="I149" s="91">
        <f>SUM(I150)</f>
        <v>24500</v>
      </c>
    </row>
    <row r="150" spans="1:9" ht="33.75">
      <c r="A150" s="16">
        <v>142</v>
      </c>
      <c r="B150" s="8" t="s">
        <v>49</v>
      </c>
      <c r="C150" s="96">
        <v>807</v>
      </c>
      <c r="D150" s="98" t="s">
        <v>48</v>
      </c>
      <c r="E150" s="98" t="s">
        <v>23</v>
      </c>
      <c r="F150" s="98" t="s">
        <v>146</v>
      </c>
      <c r="G150" s="98" t="s">
        <v>50</v>
      </c>
      <c r="H150" s="91">
        <f>SUM(H151)</f>
        <v>24500</v>
      </c>
      <c r="I150" s="91">
        <f>SUM(I151)</f>
        <v>24500</v>
      </c>
    </row>
    <row r="151" spans="1:9">
      <c r="A151" s="16">
        <v>143</v>
      </c>
      <c r="B151" s="8" t="s">
        <v>51</v>
      </c>
      <c r="C151" s="96">
        <v>807</v>
      </c>
      <c r="D151" s="98" t="s">
        <v>48</v>
      </c>
      <c r="E151" s="98" t="s">
        <v>23</v>
      </c>
      <c r="F151" s="98" t="s">
        <v>146</v>
      </c>
      <c r="G151" s="98" t="s">
        <v>52</v>
      </c>
      <c r="H151" s="91">
        <v>24500</v>
      </c>
      <c r="I151" s="91">
        <v>24500</v>
      </c>
    </row>
    <row r="152" spans="1:9" ht="22.5">
      <c r="A152" s="16">
        <v>144</v>
      </c>
      <c r="B152" s="8" t="s">
        <v>68</v>
      </c>
      <c r="C152" s="28">
        <v>807</v>
      </c>
      <c r="D152" s="26" t="s">
        <v>48</v>
      </c>
      <c r="E152" s="26" t="s">
        <v>23</v>
      </c>
      <c r="F152" s="26" t="s">
        <v>91</v>
      </c>
      <c r="G152" s="26"/>
      <c r="H152" s="67">
        <f>SUM(H153)</f>
        <v>947424</v>
      </c>
      <c r="I152" s="67">
        <f t="shared" ref="I152" si="38">SUM(I153)</f>
        <v>398075</v>
      </c>
    </row>
    <row r="153" spans="1:9" ht="57" customHeight="1">
      <c r="A153" s="16">
        <v>145</v>
      </c>
      <c r="B153" s="8" t="s">
        <v>103</v>
      </c>
      <c r="C153" s="28">
        <v>807</v>
      </c>
      <c r="D153" s="26" t="s">
        <v>48</v>
      </c>
      <c r="E153" s="26" t="s">
        <v>23</v>
      </c>
      <c r="F153" s="26" t="s">
        <v>92</v>
      </c>
      <c r="G153" s="26"/>
      <c r="H153" s="67">
        <f>SUM(H154)</f>
        <v>947424</v>
      </c>
      <c r="I153" s="67">
        <f t="shared" ref="I153" si="39">SUM(I154)</f>
        <v>398075</v>
      </c>
    </row>
    <row r="154" spans="1:9">
      <c r="A154" s="16">
        <v>146</v>
      </c>
      <c r="B154" s="8" t="s">
        <v>53</v>
      </c>
      <c r="C154" s="28">
        <v>807</v>
      </c>
      <c r="D154" s="26" t="s">
        <v>48</v>
      </c>
      <c r="E154" s="26" t="s">
        <v>23</v>
      </c>
      <c r="F154" s="26" t="s">
        <v>92</v>
      </c>
      <c r="G154" s="26" t="s">
        <v>54</v>
      </c>
      <c r="H154" s="67">
        <f>SUM(H155)</f>
        <v>947424</v>
      </c>
      <c r="I154" s="67">
        <f t="shared" ref="I154" si="40">SUM(I155)</f>
        <v>398075</v>
      </c>
    </row>
    <row r="155" spans="1:9">
      <c r="A155" s="16">
        <v>147</v>
      </c>
      <c r="B155" s="8" t="s">
        <v>56</v>
      </c>
      <c r="C155" s="28">
        <v>807</v>
      </c>
      <c r="D155" s="26" t="s">
        <v>48</v>
      </c>
      <c r="E155" s="26" t="s">
        <v>23</v>
      </c>
      <c r="F155" s="26" t="s">
        <v>92</v>
      </c>
      <c r="G155" s="53" t="s">
        <v>105</v>
      </c>
      <c r="H155" s="67">
        <v>947424</v>
      </c>
      <c r="I155" s="67">
        <v>398075</v>
      </c>
    </row>
    <row r="156" spans="1:9">
      <c r="A156" s="16">
        <v>148</v>
      </c>
      <c r="B156" s="9" t="s">
        <v>55</v>
      </c>
      <c r="C156" s="44"/>
      <c r="D156" s="17"/>
      <c r="E156" s="17"/>
      <c r="F156" s="17"/>
      <c r="G156" s="17"/>
      <c r="H156" s="68">
        <f>SUM(H8)</f>
        <v>19668615.990000002</v>
      </c>
      <c r="I156" s="68">
        <f>SUM(I8)</f>
        <v>11580931.07</v>
      </c>
    </row>
  </sheetData>
  <mergeCells count="11">
    <mergeCell ref="B3:I3"/>
    <mergeCell ref="B4:I4"/>
    <mergeCell ref="H69:H70"/>
    <mergeCell ref="I69:I70"/>
    <mergeCell ref="A69:A70"/>
    <mergeCell ref="B69:B70"/>
    <mergeCell ref="C69:C70"/>
    <mergeCell ref="E69:E70"/>
    <mergeCell ref="F69:F70"/>
    <mergeCell ref="G69:G70"/>
    <mergeCell ref="D69:D70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 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2017-08-09T01:39:25Z</dcterms:modified>
</cp:coreProperties>
</file>